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0490" windowHeight="9045" firstSheet="4" activeTab="6"/>
  </bookViews>
  <sheets>
    <sheet name="IV VALOR TOTAL" sheetId="4" r:id="rId1"/>
    <sheet name="IV A ALIMENTAÇÃO COMPLEMENTAR" sheetId="5" r:id="rId2"/>
    <sheet name="IV B - FORMULAS INFANTIS" sheetId="7" r:id="rId3"/>
    <sheet name="IV C - CUSTO UNITARIO E TOTAL" sheetId="6" r:id="rId4"/>
    <sheet name="IV D - CUSTO DE PESSOAL" sheetId="8" r:id="rId5"/>
    <sheet name="IV E - PLANILHA ABERTA PESSOAL" sheetId="9" r:id="rId6"/>
    <sheet name="IV F - RESUMO DE COTAÇÃO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9" l="1"/>
  <c r="C133" i="9"/>
  <c r="C131" i="9"/>
  <c r="C130" i="9"/>
  <c r="C129" i="9"/>
  <c r="C128" i="9"/>
  <c r="C127" i="9"/>
  <c r="D94" i="6"/>
  <c r="D93" i="6"/>
  <c r="D92" i="6"/>
  <c r="D91" i="6"/>
  <c r="D90" i="6"/>
  <c r="D89" i="6"/>
  <c r="D86" i="6"/>
  <c r="D85" i="6"/>
  <c r="D84" i="6"/>
  <c r="D83" i="6"/>
  <c r="D82" i="6"/>
  <c r="D81" i="6"/>
  <c r="D78" i="6"/>
  <c r="D77" i="6"/>
  <c r="D76" i="6"/>
  <c r="D75" i="6"/>
  <c r="D74" i="6"/>
  <c r="D73" i="6"/>
  <c r="D70" i="6"/>
  <c r="D69" i="6"/>
  <c r="D68" i="6"/>
  <c r="D67" i="6"/>
  <c r="D66" i="6"/>
  <c r="D65" i="6"/>
  <c r="D62" i="6"/>
  <c r="D61" i="6"/>
  <c r="D60" i="6"/>
  <c r="D59" i="6"/>
  <c r="D58" i="6"/>
  <c r="D57" i="6"/>
  <c r="D63" i="6" s="1"/>
  <c r="B55" i="6"/>
  <c r="D54" i="6"/>
  <c r="D53" i="6"/>
  <c r="D52" i="6"/>
  <c r="D51" i="6"/>
  <c r="D50" i="6"/>
  <c r="D49" i="6"/>
  <c r="B47" i="6"/>
  <c r="D46" i="6"/>
  <c r="D45" i="6"/>
  <c r="D44" i="6"/>
  <c r="D43" i="6"/>
  <c r="D42" i="6"/>
  <c r="D41" i="6"/>
  <c r="B39" i="6"/>
  <c r="D38" i="6"/>
  <c r="D37" i="6"/>
  <c r="D36" i="6"/>
  <c r="D35" i="6"/>
  <c r="D34" i="6"/>
  <c r="D33" i="6"/>
  <c r="B31" i="6"/>
  <c r="D30" i="6"/>
  <c r="D29" i="6"/>
  <c r="D28" i="6"/>
  <c r="D27" i="6"/>
  <c r="D26" i="6"/>
  <c r="D25" i="6"/>
  <c r="D22" i="6"/>
  <c r="D21" i="6"/>
  <c r="D20" i="6"/>
  <c r="D19" i="6"/>
  <c r="D18" i="6"/>
  <c r="D17" i="6"/>
  <c r="B14" i="6"/>
  <c r="D13" i="6"/>
  <c r="D12" i="6"/>
  <c r="D11" i="6"/>
  <c r="D10" i="6"/>
  <c r="B8" i="6"/>
  <c r="D7" i="6"/>
  <c r="D6" i="6"/>
  <c r="D5" i="6"/>
  <c r="D4" i="6"/>
  <c r="C2" i="4"/>
  <c r="B96" i="6" l="1"/>
  <c r="C132" i="9"/>
  <c r="D95" i="6"/>
  <c r="D87" i="6"/>
  <c r="D79" i="6"/>
  <c r="D71" i="6"/>
  <c r="D55" i="6"/>
  <c r="D47" i="6"/>
  <c r="D39" i="6"/>
  <c r="D31" i="6"/>
  <c r="D23" i="6"/>
  <c r="D14" i="6"/>
  <c r="D8" i="6"/>
  <c r="C15" i="10"/>
  <c r="D3" i="8"/>
  <c r="C19" i="10" s="1"/>
  <c r="C16" i="10" l="1"/>
  <c r="C17" i="10"/>
  <c r="D96" i="6"/>
  <c r="C18" i="10" l="1"/>
  <c r="C20" i="10" s="1"/>
  <c r="C21" i="10" s="1"/>
  <c r="D98" i="6"/>
  <c r="D97" i="6"/>
  <c r="D99" i="6" l="1"/>
</calcChain>
</file>

<file path=xl/sharedStrings.xml><?xml version="1.0" encoding="utf-8"?>
<sst xmlns="http://schemas.openxmlformats.org/spreadsheetml/2006/main" count="523" uniqueCount="259">
  <si>
    <t>TIPO DA REFEIÇÃO</t>
  </si>
  <si>
    <t>Dieta Normal</t>
  </si>
  <si>
    <t>Desjejum</t>
  </si>
  <si>
    <t>Colação</t>
  </si>
  <si>
    <t>Almoço</t>
  </si>
  <si>
    <t>Merenda</t>
  </si>
  <si>
    <t>Janta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</si>
  <si>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</si>
  <si>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</si>
  <si>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</si>
  <si>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</si>
  <si>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</si>
  <si>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</si>
  <si>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</si>
  <si>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</si>
  <si>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</si>
  <si>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</si>
  <si>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</si>
  <si>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</si>
  <si>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 xml:space="preserve">Funcionários </t>
  </si>
  <si>
    <t>Total Mensal</t>
  </si>
  <si>
    <t>UPA SANTA CRUZ</t>
  </si>
  <si>
    <t>Custo Unitário ($)</t>
  </si>
  <si>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</si>
  <si>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</si>
  <si>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</si>
  <si>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</si>
  <si>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</si>
  <si>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</si>
  <si>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</si>
  <si>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</si>
  <si>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</si>
  <si>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</si>
  <si>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</si>
  <si>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</si>
  <si>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</si>
  <si>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</si>
  <si>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</si>
  <si>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</si>
  <si>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</si>
  <si>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</si>
  <si>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</si>
  <si>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</si>
  <si>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</si>
  <si>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</si>
  <si>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</si>
  <si>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</si>
  <si>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</si>
  <si>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</si>
  <si>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</si>
  <si>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</si>
  <si>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</si>
  <si>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</si>
  <si>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</si>
  <si>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</si>
  <si>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</si>
  <si>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</si>
  <si>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</si>
  <si>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</si>
  <si>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</si>
  <si>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</si>
  <si>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</si>
  <si>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</si>
  <si>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</si>
  <si>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</si>
  <si>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</si>
  <si>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</si>
  <si>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</si>
  <si>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</si>
  <si>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</si>
  <si>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</si>
  <si>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</si>
  <si>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</si>
  <si>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</si>
  <si>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</si>
  <si>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</si>
  <si>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</si>
  <si>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</si>
  <si>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</si>
  <si>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</si>
  <si>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</si>
  <si>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</si>
  <si>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</si>
  <si>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</si>
  <si>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</si>
  <si>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</si>
  <si>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</si>
  <si>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</si>
  <si>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</si>
  <si>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</si>
  <si>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</si>
  <si>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</si>
  <si>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</si>
  <si>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</si>
  <si>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</si>
  <si>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</si>
  <si>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</si>
  <si>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</si>
  <si>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</si>
  <si>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</si>
  <si>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</si>
  <si>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</si>
  <si>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</si>
  <si>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</si>
  <si>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</si>
  <si>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</si>
  <si>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</si>
  <si>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</si>
  <si>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</si>
  <si>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</si>
  <si>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</si>
  <si>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</si>
  <si>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</si>
  <si>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</si>
  <si>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</si>
  <si>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</si>
  <si>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</si>
  <si>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</si>
  <si>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</si>
  <si>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</si>
  <si>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</si>
  <si>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</si>
  <si>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</si>
  <si>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</si>
  <si>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</si>
  <si>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</si>
  <si>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</si>
  <si>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</si>
  <si>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</si>
  <si>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</si>
  <si>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</si>
  <si>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UPA  SANTA CRUZ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</si>
  <si>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</si>
  <si>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</si>
  <si>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</si>
  <si>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</si>
  <si>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</si>
  <si>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</si>
  <si>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</si>
  <si>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</si>
  <si>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</si>
  <si>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</si>
  <si>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</si>
  <si>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</si>
  <si>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</si>
  <si>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</si>
  <si>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</si>
  <si>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</si>
  <si>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</si>
  <si>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</si>
  <si>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</si>
  <si>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</si>
  <si>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</si>
  <si>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</si>
  <si>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</si>
  <si>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</si>
  <si>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</si>
  <si>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</si>
  <si>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</si>
  <si>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</si>
  <si>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</si>
  <si>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</si>
  <si>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</si>
  <si>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</si>
  <si>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</si>
  <si>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</si>
  <si>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</si>
  <si>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</si>
  <si>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</si>
  <si>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</si>
  <si>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</si>
  <si>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</si>
  <si>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</si>
  <si>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</si>
  <si>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</si>
  <si>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</si>
  <si>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</si>
  <si>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</si>
  <si>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</si>
  <si>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</si>
  <si>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</si>
  <si>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</si>
  <si>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</si>
  <si>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</si>
  <si>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</si>
  <si>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</si>
  <si>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</si>
  <si>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</si>
  <si>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</si>
  <si>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</si>
  <si>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</si>
  <si>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</si>
  <si>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</si>
  <si>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</si>
  <si>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</si>
  <si>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</si>
  <si>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</si>
  <si>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</si>
  <si>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</si>
  <si>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</si>
  <si>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</si>
  <si>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</si>
  <si>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</si>
  <si>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</si>
  <si>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</si>
  <si>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</si>
  <si>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</si>
  <si>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</si>
  <si>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</si>
  <si>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</si>
  <si>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</si>
  <si>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</si>
  <si>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</si>
  <si>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</si>
  <si>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</si>
  <si>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</si>
  <si>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</si>
  <si>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</si>
  <si>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</si>
  <si>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</si>
  <si>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</si>
  <si>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</si>
  <si>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</si>
  <si>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</si>
  <si>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</si>
  <si>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</si>
  <si>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</si>
  <si>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</si>
  <si>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</si>
  <si>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</si>
  <si>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</si>
  <si>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</si>
  <si>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</si>
  <si>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</si>
  <si>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</si>
  <si>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</si>
  <si>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</si>
  <si>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</si>
  <si>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</si>
  <si>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</si>
  <si>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</si>
  <si>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 ($)</t>
  </si>
  <si>
    <t>VALOR GLOBAL (12 MESES) ($)</t>
  </si>
  <si>
    <t>ALIMENTAÇÃO COMPLEMENTAR</t>
  </si>
  <si>
    <t>FÓRMULAS INFANTIS</t>
  </si>
  <si>
    <t>Estimativa de Consumo Mensal (acrescido de 20%)</t>
  </si>
  <si>
    <t>Valor Total ($)</t>
  </si>
  <si>
    <t>Funcionários</t>
  </si>
  <si>
    <t>(*)</t>
  </si>
  <si>
    <t>Pacientes</t>
  </si>
  <si>
    <t>ADULTO</t>
  </si>
  <si>
    <t>Alimentação Complementar (2% do Total)</t>
  </si>
  <si>
    <t>Fórmula Infantil (2% do Total)</t>
  </si>
  <si>
    <t>Somatório Mensal</t>
  </si>
  <si>
    <t>Valor embutido no ANEXO IV-C: Estimativa Mensal e Formação de Preços</t>
  </si>
  <si>
    <t xml:space="preserve">Valor igual ao apresentado no ANEXO IV-C </t>
  </si>
  <si>
    <t>2% do Total de Refeições Mensal - conforme ANEXO IV-C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</si>
  <si>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</si>
  <si>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Global (12 Meses)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</si>
</sst>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44" fontId="4" fillId="0" borderId="0" xfId="1" applyFont="1"/>
    <xf numFmtId="0" fontId="2" fillId="4" borderId="5" xfId="0" applyFont="1" applyFill="1" applyBorder="1" applyAlignment="1">
      <alignment horizontal="center" vertical="center"/>
    </xf>
    <xf numFmtId="44" fontId="2" fillId="0" borderId="7" xfId="3" applyFont="1" applyBorder="1" applyAlignment="1" applyProtection="1">
      <alignment horizontal="center" vertical="center"/>
      <protection locked="0"/>
    </xf>
    <xf numFmtId="44" fontId="2" fillId="0" borderId="7" xfId="3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2" applyNumberFormat="1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4" fontId="6" fillId="0" borderId="7" xfId="1" applyFont="1" applyBorder="1" applyAlignment="1" applyProtection="1">
      <alignment vertical="center"/>
      <protection locked="0"/>
    </xf>
    <xf numFmtId="44" fontId="6" fillId="0" borderId="7" xfId="1" applyNumberFormat="1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/>
    <xf numFmtId="10" fontId="6" fillId="0" borderId="7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44" fontId="2" fillId="9" borderId="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4" fontId="3" fillId="9" borderId="1" xfId="5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44" fontId="4" fillId="0" borderId="1" xfId="5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4" fontId="3" fillId="2" borderId="1" xfId="5" applyFont="1" applyFill="1" applyBorder="1" applyAlignment="1">
      <alignment horizontal="center"/>
    </xf>
    <xf numFmtId="44" fontId="3" fillId="4" borderId="1" xfId="5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vertical="center" wrapText="1"/>
    </xf>
    <xf numFmtId="44" fontId="3" fillId="4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44" fontId="3" fillId="4" borderId="1" xfId="2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44" fontId="3" fillId="9" borderId="1" xfId="0" applyNumberFormat="1" applyFont="1" applyFill="1" applyBorder="1" applyAlignment="1">
      <alignment horizontal="right"/>
    </xf>
    <xf numFmtId="44" fontId="3" fillId="9" borderId="1" xfId="0" applyNumberFormat="1" applyFont="1" applyFill="1" applyBorder="1"/>
    <xf numFmtId="164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44" fontId="4" fillId="0" borderId="1" xfId="5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right"/>
    </xf>
    <xf numFmtId="0" fontId="3" fillId="9" borderId="14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15" xfId="1" applyFont="1" applyFill="1" applyBorder="1" applyAlignment="1">
      <alignment horizontal="center" vertical="center" wrapText="1"/>
    </xf>
  </cellXfs>
  <cellStyles count="6">
    <cellStyle name="Moeda" xfId="1" builtinId="4"/>
    <cellStyle name="Moeda 10" xfId="5"/>
    <cellStyle name="Moeda 2" xfId="2"/>
    <cellStyle name="Moeda 3" xfId="3"/>
    <cellStyle name="Moeda 4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10" sqref="E10"/>
    </sheetView>
  </sheetViews>
  <sheetFormatPr defaultRowHeight="15" x14ac:dyDescent="0.25"/>
  <cols>
    <col min="1" max="1" width="15.7109375" bestFit="1" customWidth="1"/>
    <col min="2" max="2" width="27.42578125" customWidth="1"/>
    <col min="3" max="3" width="26" bestFit="1" customWidth="1"/>
  </cols>
  <sheetData>
    <row r="1" spans="1:3" ht="15.75" thickBot="1" x14ac:dyDescent="0.3">
      <c r="A1" s="76" t="s">
        <v>21</v>
      </c>
      <c r="B1" s="7" t="s">
        <v>23</v>
      </c>
      <c r="C1" s="7" t="s">
        <v>242</v>
      </c>
    </row>
    <row r="2" spans="1:3" ht="15.75" thickBot="1" x14ac:dyDescent="0.3">
      <c r="A2" s="77"/>
      <c r="B2" s="8">
        <v>156201.75</v>
      </c>
      <c r="C2" s="9">
        <f>B2*12</f>
        <v>1874421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F10" sqref="F10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78" t="s">
        <v>243</v>
      </c>
      <c r="B1" s="79"/>
      <c r="C1" s="80"/>
    </row>
    <row r="2" spans="1:3" ht="15.75" thickBot="1" x14ac:dyDescent="0.3">
      <c r="A2" s="10" t="s">
        <v>24</v>
      </c>
      <c r="B2" s="11" t="s">
        <v>25</v>
      </c>
      <c r="C2" s="12" t="s">
        <v>26</v>
      </c>
    </row>
    <row r="3" spans="1:3" ht="24" customHeight="1" thickBot="1" x14ac:dyDescent="0.3">
      <c r="A3" s="13" t="s">
        <v>27</v>
      </c>
      <c r="B3" s="14" t="s">
        <v>28</v>
      </c>
      <c r="C3" s="15"/>
    </row>
    <row r="4" spans="1:3" ht="15" customHeight="1" thickBot="1" x14ac:dyDescent="0.3">
      <c r="A4" s="13" t="s">
        <v>29</v>
      </c>
      <c r="B4" s="14" t="s">
        <v>30</v>
      </c>
      <c r="C4" s="15"/>
    </row>
    <row r="5" spans="1:3" ht="15.75" thickBot="1" x14ac:dyDescent="0.3">
      <c r="A5" s="13" t="s">
        <v>31</v>
      </c>
      <c r="B5" s="14" t="s">
        <v>32</v>
      </c>
      <c r="C5" s="15"/>
    </row>
    <row r="6" spans="1:3" ht="15.75" thickBot="1" x14ac:dyDescent="0.3">
      <c r="A6" s="13" t="s">
        <v>33</v>
      </c>
      <c r="B6" s="14" t="s">
        <v>34</v>
      </c>
      <c r="C6" s="15"/>
    </row>
    <row r="7" spans="1:3" ht="15.75" thickBot="1" x14ac:dyDescent="0.3">
      <c r="A7" s="13" t="s">
        <v>35</v>
      </c>
      <c r="B7" s="14" t="s">
        <v>36</v>
      </c>
      <c r="C7" s="15"/>
    </row>
    <row r="8" spans="1:3" ht="15" customHeight="1" thickBot="1" x14ac:dyDescent="0.3">
      <c r="A8" s="13" t="s">
        <v>37</v>
      </c>
      <c r="B8" s="14" t="s">
        <v>38</v>
      </c>
      <c r="C8" s="15"/>
    </row>
    <row r="9" spans="1:3" ht="15" customHeight="1" thickBot="1" x14ac:dyDescent="0.3">
      <c r="A9" s="13" t="s">
        <v>39</v>
      </c>
      <c r="B9" s="14" t="s">
        <v>40</v>
      </c>
      <c r="C9" s="15"/>
    </row>
    <row r="10" spans="1:3" ht="15" customHeight="1" thickBot="1" x14ac:dyDescent="0.3">
      <c r="A10" s="13" t="s">
        <v>41</v>
      </c>
      <c r="B10" s="14" t="s">
        <v>42</v>
      </c>
      <c r="C10" s="15"/>
    </row>
    <row r="11" spans="1:3" ht="15.75" thickBot="1" x14ac:dyDescent="0.3">
      <c r="A11" s="13" t="s">
        <v>43</v>
      </c>
      <c r="B11" s="14" t="s">
        <v>28</v>
      </c>
      <c r="C11" s="15"/>
    </row>
    <row r="12" spans="1:3" ht="26.25" thickBot="1" x14ac:dyDescent="0.3">
      <c r="A12" s="13" t="s">
        <v>44</v>
      </c>
      <c r="B12" s="14" t="s">
        <v>34</v>
      </c>
      <c r="C12" s="15"/>
    </row>
    <row r="13" spans="1:3" ht="15.75" thickBot="1" x14ac:dyDescent="0.3">
      <c r="A13" s="13" t="s">
        <v>45</v>
      </c>
      <c r="B13" s="14" t="s">
        <v>34</v>
      </c>
      <c r="C13" s="15"/>
    </row>
    <row r="14" spans="1:3" ht="15.75" thickBot="1" x14ac:dyDescent="0.3">
      <c r="A14" s="13" t="s">
        <v>46</v>
      </c>
      <c r="B14" s="14" t="s">
        <v>47</v>
      </c>
      <c r="C14" s="15"/>
    </row>
    <row r="15" spans="1:3" ht="15.75" thickBot="1" x14ac:dyDescent="0.3">
      <c r="A15" s="13" t="s">
        <v>48</v>
      </c>
      <c r="B15" s="14" t="s">
        <v>47</v>
      </c>
      <c r="C15" s="15"/>
    </row>
    <row r="16" spans="1:3" ht="21" customHeight="1" thickBot="1" x14ac:dyDescent="0.3">
      <c r="A16" s="13" t="s">
        <v>49</v>
      </c>
      <c r="B16" s="14" t="s">
        <v>47</v>
      </c>
      <c r="C16" s="15"/>
    </row>
    <row r="17" spans="1:3" ht="15.75" thickBot="1" x14ac:dyDescent="0.3">
      <c r="A17" s="13" t="s">
        <v>50</v>
      </c>
      <c r="B17" s="14" t="s">
        <v>51</v>
      </c>
      <c r="C17" s="15"/>
    </row>
    <row r="18" spans="1:3" ht="15.75" thickBot="1" x14ac:dyDescent="0.3">
      <c r="A18" s="13" t="s">
        <v>52</v>
      </c>
      <c r="B18" s="14" t="s">
        <v>53</v>
      </c>
      <c r="C18" s="15"/>
    </row>
    <row r="19" spans="1:3" ht="15.75" thickBot="1" x14ac:dyDescent="0.3">
      <c r="A19" s="13" t="s">
        <v>54</v>
      </c>
      <c r="B19" s="14" t="s">
        <v>53</v>
      </c>
      <c r="C19" s="15"/>
    </row>
    <row r="20" spans="1:3" ht="15.75" thickBot="1" x14ac:dyDescent="0.3">
      <c r="A20" s="13" t="s">
        <v>55</v>
      </c>
      <c r="B20" s="14" t="s">
        <v>56</v>
      </c>
      <c r="C20" s="15"/>
    </row>
    <row r="21" spans="1:3" ht="15.75" thickBot="1" x14ac:dyDescent="0.3">
      <c r="A21" s="13" t="s">
        <v>57</v>
      </c>
      <c r="B21" s="14" t="s">
        <v>56</v>
      </c>
      <c r="C21" s="15"/>
    </row>
    <row r="22" spans="1:3" ht="15.75" thickBot="1" x14ac:dyDescent="0.3">
      <c r="A22" s="13" t="s">
        <v>58</v>
      </c>
      <c r="B22" s="14" t="s">
        <v>53</v>
      </c>
      <c r="C22" s="15"/>
    </row>
    <row r="23" spans="1:3" ht="15.75" thickBot="1" x14ac:dyDescent="0.3">
      <c r="A23" s="13" t="s">
        <v>59</v>
      </c>
      <c r="B23" s="14" t="s">
        <v>60</v>
      </c>
      <c r="C23" s="15"/>
    </row>
    <row r="24" spans="1:3" ht="15.75" thickBot="1" x14ac:dyDescent="0.3">
      <c r="A24" s="13" t="s">
        <v>61</v>
      </c>
      <c r="B24" s="14" t="s">
        <v>60</v>
      </c>
      <c r="C24" s="15"/>
    </row>
    <row r="25" spans="1:3" ht="15.75" thickBot="1" x14ac:dyDescent="0.3">
      <c r="A25" s="13" t="s">
        <v>62</v>
      </c>
      <c r="B25" s="14" t="s">
        <v>60</v>
      </c>
      <c r="C25" s="15"/>
    </row>
    <row r="26" spans="1:3" ht="15.75" thickBot="1" x14ac:dyDescent="0.3">
      <c r="A26" s="13" t="s">
        <v>63</v>
      </c>
      <c r="B26" s="14" t="s">
        <v>34</v>
      </c>
      <c r="C26" s="15"/>
    </row>
    <row r="27" spans="1:3" ht="15.75" thickBot="1" x14ac:dyDescent="0.3">
      <c r="A27" s="13" t="s">
        <v>64</v>
      </c>
      <c r="B27" s="14" t="s">
        <v>65</v>
      </c>
      <c r="C27" s="15"/>
    </row>
    <row r="28" spans="1:3" ht="15.75" thickBot="1" x14ac:dyDescent="0.3">
      <c r="A28" s="13" t="s">
        <v>66</v>
      </c>
      <c r="B28" s="14" t="s">
        <v>67</v>
      </c>
      <c r="C28" s="15"/>
    </row>
    <row r="29" spans="1:3" ht="26.25" thickBot="1" x14ac:dyDescent="0.3">
      <c r="A29" s="13" t="s">
        <v>68</v>
      </c>
      <c r="B29" s="14" t="s">
        <v>67</v>
      </c>
      <c r="C29" s="15"/>
    </row>
    <row r="30" spans="1:3" ht="15.75" thickBot="1" x14ac:dyDescent="0.3">
      <c r="A30" s="13" t="s">
        <v>69</v>
      </c>
      <c r="B30" s="14" t="s">
        <v>67</v>
      </c>
      <c r="C30" s="15"/>
    </row>
    <row r="31" spans="1:3" ht="15.75" thickBot="1" x14ac:dyDescent="0.3">
      <c r="A31" s="13" t="s">
        <v>70</v>
      </c>
      <c r="B31" s="14" t="s">
        <v>28</v>
      </c>
      <c r="C31" s="15"/>
    </row>
    <row r="32" spans="1:3" ht="15.75" thickBot="1" x14ac:dyDescent="0.3">
      <c r="A32" s="13" t="s">
        <v>71</v>
      </c>
      <c r="B32" s="14" t="s">
        <v>67</v>
      </c>
      <c r="C32" s="15"/>
    </row>
    <row r="33" spans="1:3" ht="26.25" thickBot="1" x14ac:dyDescent="0.3">
      <c r="A33" s="13" t="s">
        <v>72</v>
      </c>
      <c r="B33" s="14" t="s">
        <v>28</v>
      </c>
      <c r="C33" s="15"/>
    </row>
    <row r="34" spans="1:3" ht="26.25" thickBot="1" x14ac:dyDescent="0.3">
      <c r="A34" s="13" t="s">
        <v>73</v>
      </c>
      <c r="B34" s="14" t="s">
        <v>67</v>
      </c>
      <c r="C34" s="15"/>
    </row>
    <row r="35" spans="1:3" ht="15.75" thickBot="1" x14ac:dyDescent="0.3">
      <c r="A35" s="13" t="s">
        <v>74</v>
      </c>
      <c r="B35" s="14" t="s">
        <v>28</v>
      </c>
      <c r="C35" s="15"/>
    </row>
    <row r="36" spans="1:3" ht="26.25" thickBot="1" x14ac:dyDescent="0.3">
      <c r="A36" s="13" t="s">
        <v>75</v>
      </c>
      <c r="B36" s="14" t="s">
        <v>28</v>
      </c>
      <c r="C36" s="15"/>
    </row>
    <row r="37" spans="1:3" ht="26.25" thickBot="1" x14ac:dyDescent="0.3">
      <c r="A37" s="13" t="s">
        <v>76</v>
      </c>
      <c r="B37" s="14" t="s">
        <v>28</v>
      </c>
      <c r="C37" s="15"/>
    </row>
    <row r="38" spans="1:3" ht="39" thickBot="1" x14ac:dyDescent="0.3">
      <c r="A38" s="13" t="s">
        <v>77</v>
      </c>
      <c r="B38" s="14" t="s">
        <v>28</v>
      </c>
      <c r="C38" s="15"/>
    </row>
    <row r="39" spans="1:3" ht="26.25" thickBot="1" x14ac:dyDescent="0.3">
      <c r="A39" s="13" t="s">
        <v>78</v>
      </c>
      <c r="B39" s="14" t="s">
        <v>28</v>
      </c>
      <c r="C39" s="15"/>
    </row>
    <row r="40" spans="1:3" ht="51.75" thickBot="1" x14ac:dyDescent="0.3">
      <c r="A40" s="13" t="s">
        <v>79</v>
      </c>
      <c r="B40" s="14" t="s">
        <v>28</v>
      </c>
      <c r="C40" s="15"/>
    </row>
    <row r="41" spans="1:3" ht="51.75" thickBot="1" x14ac:dyDescent="0.3">
      <c r="A41" s="13" t="s">
        <v>80</v>
      </c>
      <c r="B41" s="14" t="s">
        <v>28</v>
      </c>
      <c r="C41" s="15"/>
    </row>
    <row r="42" spans="1:3" ht="26.25" thickBot="1" x14ac:dyDescent="0.3">
      <c r="A42" s="13" t="s">
        <v>81</v>
      </c>
      <c r="B42" s="14" t="s">
        <v>82</v>
      </c>
      <c r="C42" s="15"/>
    </row>
    <row r="43" spans="1:3" ht="15.75" thickBot="1" x14ac:dyDescent="0.3">
      <c r="A43" s="13" t="s">
        <v>83</v>
      </c>
      <c r="B43" s="14" t="s">
        <v>84</v>
      </c>
      <c r="C43" s="15"/>
    </row>
    <row r="44" spans="1:3" ht="15.75" thickBot="1" x14ac:dyDescent="0.3">
      <c r="A44" s="13" t="s">
        <v>85</v>
      </c>
      <c r="B44" s="14" t="s">
        <v>84</v>
      </c>
      <c r="C44" s="15"/>
    </row>
    <row r="45" spans="1:3" ht="15.75" thickBot="1" x14ac:dyDescent="0.3">
      <c r="A45" s="13" t="s">
        <v>86</v>
      </c>
      <c r="B45" s="14" t="s">
        <v>87</v>
      </c>
      <c r="C45" s="15"/>
    </row>
    <row r="46" spans="1:3" ht="15.75" thickBot="1" x14ac:dyDescent="0.3">
      <c r="A46" s="13" t="s">
        <v>88</v>
      </c>
      <c r="B46" s="14" t="s">
        <v>84</v>
      </c>
      <c r="C46" s="15"/>
    </row>
    <row r="47" spans="1:3" ht="15.75" thickBot="1" x14ac:dyDescent="0.3">
      <c r="A47" s="13" t="s">
        <v>89</v>
      </c>
      <c r="B47" s="14" t="s">
        <v>87</v>
      </c>
      <c r="C47" s="15"/>
    </row>
    <row r="48" spans="1:3" ht="15.75" thickBot="1" x14ac:dyDescent="0.3">
      <c r="A48" s="13" t="s">
        <v>90</v>
      </c>
      <c r="B48" s="14" t="s">
        <v>91</v>
      </c>
      <c r="C48" s="15"/>
    </row>
    <row r="49" spans="1:3" ht="26.25" thickBot="1" x14ac:dyDescent="0.3">
      <c r="A49" s="13" t="s">
        <v>92</v>
      </c>
      <c r="B49" s="14" t="s">
        <v>84</v>
      </c>
      <c r="C49" s="15"/>
    </row>
    <row r="50" spans="1:3" ht="26.25" thickBot="1" x14ac:dyDescent="0.3">
      <c r="A50" s="13" t="s">
        <v>93</v>
      </c>
      <c r="B50" s="14" t="s">
        <v>84</v>
      </c>
      <c r="C50" s="15"/>
    </row>
    <row r="51" spans="1:3" ht="15.75" thickBot="1" x14ac:dyDescent="0.3">
      <c r="A51" s="13" t="s">
        <v>94</v>
      </c>
      <c r="B51" s="14" t="s">
        <v>67</v>
      </c>
      <c r="C51" s="15"/>
    </row>
    <row r="52" spans="1:3" ht="15.75" thickBot="1" x14ac:dyDescent="0.3">
      <c r="A52" s="13" t="s">
        <v>95</v>
      </c>
      <c r="B52" s="14" t="s">
        <v>67</v>
      </c>
      <c r="C52" s="15"/>
    </row>
    <row r="53" spans="1:3" ht="39" thickBot="1" x14ac:dyDescent="0.3">
      <c r="A53" s="13" t="s">
        <v>96</v>
      </c>
      <c r="B53" s="14" t="s">
        <v>28</v>
      </c>
      <c r="C53" s="15"/>
    </row>
    <row r="54" spans="1:3" ht="39" thickBot="1" x14ac:dyDescent="0.3">
      <c r="A54" s="13" t="s">
        <v>97</v>
      </c>
      <c r="B54" s="14" t="s">
        <v>28</v>
      </c>
      <c r="C54" s="15"/>
    </row>
    <row r="55" spans="1:3" ht="39" thickBot="1" x14ac:dyDescent="0.3">
      <c r="A55" s="13" t="s">
        <v>98</v>
      </c>
      <c r="B55" s="14" t="s">
        <v>67</v>
      </c>
      <c r="C55" s="15"/>
    </row>
    <row r="56" spans="1:3" ht="15.75" thickBot="1" x14ac:dyDescent="0.3">
      <c r="A56" s="13" t="s">
        <v>99</v>
      </c>
      <c r="B56" s="14" t="s">
        <v>67</v>
      </c>
      <c r="C56" s="15"/>
    </row>
    <row r="57" spans="1:3" ht="15.75" thickBot="1" x14ac:dyDescent="0.3">
      <c r="A57" s="13" t="s">
        <v>100</v>
      </c>
      <c r="B57" s="14" t="s">
        <v>101</v>
      </c>
      <c r="C57" s="15"/>
    </row>
    <row r="58" spans="1:3" ht="15.75" thickBot="1" x14ac:dyDescent="0.3">
      <c r="A58" s="13" t="s">
        <v>102</v>
      </c>
      <c r="B58" s="14" t="s">
        <v>28</v>
      </c>
      <c r="C58" s="15"/>
    </row>
    <row r="59" spans="1:3" ht="15.75" thickBot="1" x14ac:dyDescent="0.3">
      <c r="A59" s="13" t="s">
        <v>103</v>
      </c>
      <c r="B59" s="14" t="s">
        <v>104</v>
      </c>
      <c r="C59" s="15"/>
    </row>
    <row r="60" spans="1:3" ht="26.25" thickBot="1" x14ac:dyDescent="0.3">
      <c r="A60" s="13" t="s">
        <v>105</v>
      </c>
      <c r="B60" s="14" t="s">
        <v>28</v>
      </c>
      <c r="C60" s="15"/>
    </row>
    <row r="61" spans="1:3" ht="15.75" thickBot="1" x14ac:dyDescent="0.3">
      <c r="A61" s="13" t="s">
        <v>106</v>
      </c>
      <c r="B61" s="14" t="s">
        <v>107</v>
      </c>
      <c r="C61" s="15"/>
    </row>
    <row r="62" spans="1:3" ht="26.25" thickBot="1" x14ac:dyDescent="0.3">
      <c r="A62" s="13" t="s">
        <v>108</v>
      </c>
      <c r="B62" s="14" t="s">
        <v>67</v>
      </c>
      <c r="C62" s="15"/>
    </row>
    <row r="63" spans="1:3" ht="26.25" thickBot="1" x14ac:dyDescent="0.3">
      <c r="A63" s="13" t="s">
        <v>109</v>
      </c>
      <c r="B63" s="14" t="s">
        <v>28</v>
      </c>
      <c r="C63" s="15"/>
    </row>
    <row r="64" spans="1:3" ht="39" thickBot="1" x14ac:dyDescent="0.3">
      <c r="A64" s="13" t="s">
        <v>110</v>
      </c>
      <c r="B64" s="14" t="s">
        <v>28</v>
      </c>
      <c r="C64" s="15"/>
    </row>
    <row r="74" ht="15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4" sqref="F4"/>
    </sheetView>
  </sheetViews>
  <sheetFormatPr defaultRowHeight="15" x14ac:dyDescent="0.25"/>
  <cols>
    <col min="1" max="1" width="69.42578125" customWidth="1"/>
    <col min="2" max="2" width="14.7109375" customWidth="1"/>
    <col min="3" max="3" width="19.85546875" bestFit="1" customWidth="1"/>
  </cols>
  <sheetData>
    <row r="1" spans="1:3" ht="15.75" thickBot="1" x14ac:dyDescent="0.3">
      <c r="A1" s="78" t="s">
        <v>244</v>
      </c>
      <c r="B1" s="79"/>
      <c r="C1" s="80"/>
    </row>
    <row r="2" spans="1:3" ht="30" customHeight="1" thickBot="1" x14ac:dyDescent="0.3">
      <c r="A2" s="16" t="s">
        <v>24</v>
      </c>
      <c r="B2" s="17" t="s">
        <v>111</v>
      </c>
      <c r="C2" s="18" t="s">
        <v>112</v>
      </c>
    </row>
    <row r="3" spans="1:3" ht="51.75" thickBot="1" x14ac:dyDescent="0.3">
      <c r="A3" s="19" t="s">
        <v>113</v>
      </c>
      <c r="B3" s="20" t="s">
        <v>28</v>
      </c>
      <c r="C3" s="15"/>
    </row>
    <row r="4" spans="1:3" ht="39" thickBot="1" x14ac:dyDescent="0.3">
      <c r="A4" s="13" t="s">
        <v>114</v>
      </c>
      <c r="B4" s="14" t="s">
        <v>28</v>
      </c>
      <c r="C4" s="15"/>
    </row>
    <row r="5" spans="1:3" ht="26.25" thickBot="1" x14ac:dyDescent="0.3">
      <c r="A5" s="13" t="s">
        <v>115</v>
      </c>
      <c r="B5" s="14" t="s">
        <v>28</v>
      </c>
      <c r="C5" s="15"/>
    </row>
    <row r="6" spans="1:3" ht="39" thickBot="1" x14ac:dyDescent="0.3">
      <c r="A6" s="13" t="s">
        <v>116</v>
      </c>
      <c r="B6" s="14" t="s">
        <v>28</v>
      </c>
      <c r="C6" s="15"/>
    </row>
    <row r="7" spans="1:3" ht="39" thickBot="1" x14ac:dyDescent="0.3">
      <c r="A7" s="13" t="s">
        <v>117</v>
      </c>
      <c r="B7" s="14" t="s">
        <v>28</v>
      </c>
      <c r="C7" s="15"/>
    </row>
    <row r="8" spans="1:3" ht="26.25" thickBot="1" x14ac:dyDescent="0.3">
      <c r="A8" s="13" t="s">
        <v>118</v>
      </c>
      <c r="B8" s="14" t="s">
        <v>28</v>
      </c>
      <c r="C8" s="15"/>
    </row>
    <row r="9" spans="1:3" ht="39" thickBot="1" x14ac:dyDescent="0.3">
      <c r="A9" s="13" t="s">
        <v>119</v>
      </c>
      <c r="B9" s="14" t="s">
        <v>28</v>
      </c>
      <c r="C9" s="15"/>
    </row>
    <row r="10" spans="1:3" ht="26.25" thickBot="1" x14ac:dyDescent="0.3">
      <c r="A10" s="13" t="s">
        <v>120</v>
      </c>
      <c r="B10" s="14" t="s">
        <v>121</v>
      </c>
      <c r="C10" s="15"/>
    </row>
    <row r="11" spans="1:3" ht="26.25" thickBot="1" x14ac:dyDescent="0.3">
      <c r="A11" s="13" t="s">
        <v>122</v>
      </c>
      <c r="B11" s="14" t="s">
        <v>28</v>
      </c>
      <c r="C11" s="15"/>
    </row>
    <row r="12" spans="1:3" ht="39" thickBot="1" x14ac:dyDescent="0.3">
      <c r="A12" s="13" t="s">
        <v>123</v>
      </c>
      <c r="B12" s="14" t="s">
        <v>28</v>
      </c>
      <c r="C12" s="15"/>
    </row>
    <row r="13" spans="1:3" ht="39" thickBot="1" x14ac:dyDescent="0.3">
      <c r="A13" s="13" t="s">
        <v>124</v>
      </c>
      <c r="B13" s="14" t="s">
        <v>28</v>
      </c>
      <c r="C13" s="15"/>
    </row>
    <row r="14" spans="1:3" ht="26.25" thickBot="1" x14ac:dyDescent="0.3">
      <c r="A14" s="13" t="s">
        <v>125</v>
      </c>
      <c r="B14" s="14" t="s">
        <v>28</v>
      </c>
      <c r="C14" s="1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82" zoomScaleNormal="100" workbookViewId="0">
      <selection activeCell="C89" activeCellId="12" sqref="I9 C4:C7 C10:C13 C17:C22 C25:C30 C33:C38 C41:C46 C49:C54 C57:C62 C65:C70 C73:C78 C81:C86 C89:C94"/>
    </sheetView>
  </sheetViews>
  <sheetFormatPr defaultRowHeight="15" x14ac:dyDescent="0.25"/>
  <cols>
    <col min="1" max="1" width="19.5703125" style="4" customWidth="1"/>
    <col min="2" max="2" width="18.5703125" style="5" customWidth="1"/>
    <col min="3" max="4" width="18.5703125" style="6" customWidth="1"/>
  </cols>
  <sheetData>
    <row r="1" spans="1:9" x14ac:dyDescent="0.25">
      <c r="A1" s="81" t="s">
        <v>21</v>
      </c>
      <c r="B1" s="81"/>
      <c r="C1" s="81"/>
      <c r="D1" s="81"/>
    </row>
    <row r="2" spans="1:9" ht="36" x14ac:dyDescent="0.25">
      <c r="A2" s="50" t="s">
        <v>0</v>
      </c>
      <c r="B2" s="51" t="s">
        <v>245</v>
      </c>
      <c r="C2" s="52" t="s">
        <v>22</v>
      </c>
      <c r="D2" s="52" t="s">
        <v>246</v>
      </c>
    </row>
    <row r="3" spans="1:9" x14ac:dyDescent="0.25">
      <c r="A3" s="53" t="s">
        <v>1</v>
      </c>
      <c r="B3" s="54" t="s">
        <v>247</v>
      </c>
      <c r="C3" s="55" t="s">
        <v>19</v>
      </c>
      <c r="D3" s="55" t="s">
        <v>19</v>
      </c>
    </row>
    <row r="4" spans="1:9" x14ac:dyDescent="0.25">
      <c r="A4" s="1" t="s">
        <v>2</v>
      </c>
      <c r="B4" s="56">
        <v>2438</v>
      </c>
      <c r="C4" s="75">
        <v>0</v>
      </c>
      <c r="D4" s="57">
        <f>B4*C4</f>
        <v>0</v>
      </c>
    </row>
    <row r="5" spans="1:9" x14ac:dyDescent="0.25">
      <c r="A5" s="1" t="s">
        <v>4</v>
      </c>
      <c r="B5" s="56">
        <v>2638</v>
      </c>
      <c r="C5" s="75">
        <v>0</v>
      </c>
      <c r="D5" s="57">
        <f t="shared" ref="D5:D7" si="0">B5*C5</f>
        <v>0</v>
      </c>
    </row>
    <row r="6" spans="1:9" x14ac:dyDescent="0.25">
      <c r="A6" s="1" t="s">
        <v>5</v>
      </c>
      <c r="B6" s="56">
        <v>1813</v>
      </c>
      <c r="C6" s="75">
        <v>0</v>
      </c>
      <c r="D6" s="57">
        <f t="shared" si="0"/>
        <v>0</v>
      </c>
    </row>
    <row r="7" spans="1:9" x14ac:dyDescent="0.25">
      <c r="A7" s="1" t="s">
        <v>6</v>
      </c>
      <c r="B7" s="56">
        <v>1822</v>
      </c>
      <c r="C7" s="75">
        <v>0</v>
      </c>
      <c r="D7" s="57">
        <f t="shared" si="0"/>
        <v>0</v>
      </c>
    </row>
    <row r="8" spans="1:9" x14ac:dyDescent="0.25">
      <c r="A8" s="2" t="s">
        <v>8</v>
      </c>
      <c r="B8" s="58">
        <f>SUM(B4:B7)</f>
        <v>8711</v>
      </c>
      <c r="C8" s="59" t="s">
        <v>248</v>
      </c>
      <c r="D8" s="59">
        <f>SUM(D4:D7)</f>
        <v>0</v>
      </c>
    </row>
    <row r="9" spans="1:9" x14ac:dyDescent="0.25">
      <c r="A9" s="53" t="s">
        <v>1</v>
      </c>
      <c r="B9" s="54" t="s">
        <v>9</v>
      </c>
      <c r="C9" s="60" t="s">
        <v>9</v>
      </c>
      <c r="D9" s="60" t="s">
        <v>9</v>
      </c>
      <c r="I9" s="74"/>
    </row>
    <row r="10" spans="1:9" x14ac:dyDescent="0.25">
      <c r="A10" s="1" t="s">
        <v>2</v>
      </c>
      <c r="B10" s="56">
        <v>201</v>
      </c>
      <c r="C10" s="75">
        <v>0</v>
      </c>
      <c r="D10" s="57">
        <f>B10*C10</f>
        <v>0</v>
      </c>
    </row>
    <row r="11" spans="1:9" x14ac:dyDescent="0.25">
      <c r="A11" s="1" t="s">
        <v>4</v>
      </c>
      <c r="B11" s="56">
        <v>154</v>
      </c>
      <c r="C11" s="75">
        <v>0</v>
      </c>
      <c r="D11" s="57">
        <f t="shared" ref="D11:D13" si="1">B11*C11</f>
        <v>0</v>
      </c>
    </row>
    <row r="12" spans="1:9" x14ac:dyDescent="0.25">
      <c r="A12" s="1" t="s">
        <v>5</v>
      </c>
      <c r="B12" s="56">
        <v>149</v>
      </c>
      <c r="C12" s="75">
        <v>0</v>
      </c>
      <c r="D12" s="57">
        <f t="shared" si="1"/>
        <v>0</v>
      </c>
    </row>
    <row r="13" spans="1:9" x14ac:dyDescent="0.25">
      <c r="A13" s="1" t="s">
        <v>6</v>
      </c>
      <c r="B13" s="56">
        <v>169</v>
      </c>
      <c r="C13" s="75">
        <v>0</v>
      </c>
      <c r="D13" s="57">
        <f t="shared" si="1"/>
        <v>0</v>
      </c>
    </row>
    <row r="14" spans="1:9" x14ac:dyDescent="0.25">
      <c r="A14" s="2" t="s">
        <v>8</v>
      </c>
      <c r="B14" s="58">
        <f>SUM(B10:B13)</f>
        <v>673</v>
      </c>
      <c r="C14" s="59" t="s">
        <v>248</v>
      </c>
      <c r="D14" s="59">
        <f>SUM(D10:D13)</f>
        <v>0</v>
      </c>
    </row>
    <row r="15" spans="1:9" x14ac:dyDescent="0.25">
      <c r="A15" s="82" t="s">
        <v>249</v>
      </c>
      <c r="B15" s="82"/>
      <c r="C15" s="82"/>
      <c r="D15" s="82"/>
    </row>
    <row r="16" spans="1:9" x14ac:dyDescent="0.25">
      <c r="A16" s="61" t="s">
        <v>1</v>
      </c>
      <c r="B16" s="62" t="s">
        <v>250</v>
      </c>
      <c r="C16" s="62" t="s">
        <v>250</v>
      </c>
      <c r="D16" s="62" t="s">
        <v>250</v>
      </c>
    </row>
    <row r="17" spans="1:4" x14ac:dyDescent="0.25">
      <c r="A17" s="1" t="s">
        <v>2</v>
      </c>
      <c r="B17" s="56">
        <v>0</v>
      </c>
      <c r="C17" s="75">
        <v>0</v>
      </c>
      <c r="D17" s="57">
        <f>B17*C17</f>
        <v>0</v>
      </c>
    </row>
    <row r="18" spans="1:4" x14ac:dyDescent="0.25">
      <c r="A18" s="1" t="s">
        <v>3</v>
      </c>
      <c r="B18" s="56">
        <v>0</v>
      </c>
      <c r="C18" s="75">
        <v>0</v>
      </c>
      <c r="D18" s="57">
        <f t="shared" ref="D18:D22" si="2">B18*C18</f>
        <v>0</v>
      </c>
    </row>
    <row r="19" spans="1:4" x14ac:dyDescent="0.25">
      <c r="A19" s="1" t="s">
        <v>4</v>
      </c>
      <c r="B19" s="56">
        <v>0</v>
      </c>
      <c r="C19" s="75">
        <v>0</v>
      </c>
      <c r="D19" s="57">
        <f t="shared" si="2"/>
        <v>0</v>
      </c>
    </row>
    <row r="20" spans="1:4" x14ac:dyDescent="0.25">
      <c r="A20" s="1" t="s">
        <v>5</v>
      </c>
      <c r="B20" s="56">
        <v>0</v>
      </c>
      <c r="C20" s="75">
        <v>0</v>
      </c>
      <c r="D20" s="57">
        <f t="shared" si="2"/>
        <v>0</v>
      </c>
    </row>
    <row r="21" spans="1:4" x14ac:dyDescent="0.25">
      <c r="A21" s="1" t="s">
        <v>6</v>
      </c>
      <c r="B21" s="56">
        <v>0</v>
      </c>
      <c r="C21" s="75">
        <v>0</v>
      </c>
      <c r="D21" s="57">
        <f t="shared" si="2"/>
        <v>0</v>
      </c>
    </row>
    <row r="22" spans="1:4" x14ac:dyDescent="0.25">
      <c r="A22" s="1" t="s">
        <v>7</v>
      </c>
      <c r="B22" s="56">
        <v>0</v>
      </c>
      <c r="C22" s="75">
        <v>0</v>
      </c>
      <c r="D22" s="57">
        <f t="shared" si="2"/>
        <v>0</v>
      </c>
    </row>
    <row r="23" spans="1:4" x14ac:dyDescent="0.25">
      <c r="A23" s="1" t="s">
        <v>8</v>
      </c>
      <c r="B23" s="63">
        <v>0</v>
      </c>
      <c r="C23" s="59" t="s">
        <v>248</v>
      </c>
      <c r="D23" s="64">
        <f>SUM(D17:D22)</f>
        <v>0</v>
      </c>
    </row>
    <row r="24" spans="1:4" x14ac:dyDescent="0.25">
      <c r="A24" s="65" t="s">
        <v>10</v>
      </c>
      <c r="B24" s="66" t="s">
        <v>250</v>
      </c>
      <c r="C24" s="66" t="s">
        <v>250</v>
      </c>
      <c r="D24" s="66" t="s">
        <v>250</v>
      </c>
    </row>
    <row r="25" spans="1:4" x14ac:dyDescent="0.25">
      <c r="A25" s="1" t="s">
        <v>2</v>
      </c>
      <c r="B25" s="56">
        <v>216</v>
      </c>
      <c r="C25" s="75">
        <v>0</v>
      </c>
      <c r="D25" s="57">
        <f>B25*C25</f>
        <v>0</v>
      </c>
    </row>
    <row r="26" spans="1:4" x14ac:dyDescent="0.25">
      <c r="A26" s="1" t="s">
        <v>3</v>
      </c>
      <c r="B26" s="56">
        <v>191</v>
      </c>
      <c r="C26" s="75">
        <v>0</v>
      </c>
      <c r="D26" s="57">
        <f t="shared" ref="D26:D30" si="3">B26*C26</f>
        <v>0</v>
      </c>
    </row>
    <row r="27" spans="1:4" x14ac:dyDescent="0.25">
      <c r="A27" s="1" t="s">
        <v>4</v>
      </c>
      <c r="B27" s="56">
        <v>234</v>
      </c>
      <c r="C27" s="75">
        <v>0</v>
      </c>
      <c r="D27" s="57">
        <f t="shared" si="3"/>
        <v>0</v>
      </c>
    </row>
    <row r="28" spans="1:4" x14ac:dyDescent="0.25">
      <c r="A28" s="1" t="s">
        <v>5</v>
      </c>
      <c r="B28" s="56">
        <v>176</v>
      </c>
      <c r="C28" s="75">
        <v>0</v>
      </c>
      <c r="D28" s="57">
        <f t="shared" si="3"/>
        <v>0</v>
      </c>
    </row>
    <row r="29" spans="1:4" x14ac:dyDescent="0.25">
      <c r="A29" s="1" t="s">
        <v>6</v>
      </c>
      <c r="B29" s="56">
        <v>206</v>
      </c>
      <c r="C29" s="75">
        <v>0</v>
      </c>
      <c r="D29" s="57">
        <f t="shared" si="3"/>
        <v>0</v>
      </c>
    </row>
    <row r="30" spans="1:4" x14ac:dyDescent="0.25">
      <c r="A30" s="1" t="s">
        <v>7</v>
      </c>
      <c r="B30" s="56">
        <v>160</v>
      </c>
      <c r="C30" s="75">
        <v>0</v>
      </c>
      <c r="D30" s="57">
        <f t="shared" si="3"/>
        <v>0</v>
      </c>
    </row>
    <row r="31" spans="1:4" x14ac:dyDescent="0.25">
      <c r="A31" s="2" t="s">
        <v>8</v>
      </c>
      <c r="B31" s="3">
        <f>SUM(B25:B30)</f>
        <v>1183</v>
      </c>
      <c r="C31" s="59" t="s">
        <v>248</v>
      </c>
      <c r="D31" s="67">
        <f>SUM(D25:D30)</f>
        <v>0</v>
      </c>
    </row>
    <row r="32" spans="1:4" x14ac:dyDescent="0.25">
      <c r="A32" s="65" t="s">
        <v>11</v>
      </c>
      <c r="B32" s="66" t="s">
        <v>250</v>
      </c>
      <c r="C32" s="66" t="s">
        <v>250</v>
      </c>
      <c r="D32" s="66" t="s">
        <v>250</v>
      </c>
    </row>
    <row r="33" spans="1:4" x14ac:dyDescent="0.25">
      <c r="A33" s="1" t="s">
        <v>2</v>
      </c>
      <c r="B33" s="56">
        <v>32</v>
      </c>
      <c r="C33" s="75">
        <v>0</v>
      </c>
      <c r="D33" s="57">
        <f>B33*C33</f>
        <v>0</v>
      </c>
    </row>
    <row r="34" spans="1:4" x14ac:dyDescent="0.25">
      <c r="A34" s="1" t="s">
        <v>3</v>
      </c>
      <c r="B34" s="56">
        <v>35</v>
      </c>
      <c r="C34" s="75">
        <v>0</v>
      </c>
      <c r="D34" s="57">
        <f t="shared" ref="D34:D38" si="4">B34*C34</f>
        <v>0</v>
      </c>
    </row>
    <row r="35" spans="1:4" x14ac:dyDescent="0.25">
      <c r="A35" s="1" t="s">
        <v>4</v>
      </c>
      <c r="B35" s="56">
        <v>45</v>
      </c>
      <c r="C35" s="75">
        <v>0</v>
      </c>
      <c r="D35" s="57">
        <f t="shared" si="4"/>
        <v>0</v>
      </c>
    </row>
    <row r="36" spans="1:4" x14ac:dyDescent="0.25">
      <c r="A36" s="1" t="s">
        <v>5</v>
      </c>
      <c r="B36" s="56">
        <v>28</v>
      </c>
      <c r="C36" s="75">
        <v>0</v>
      </c>
      <c r="D36" s="57">
        <f t="shared" si="4"/>
        <v>0</v>
      </c>
    </row>
    <row r="37" spans="1:4" x14ac:dyDescent="0.25">
      <c r="A37" s="1" t="s">
        <v>6</v>
      </c>
      <c r="B37" s="56">
        <v>33</v>
      </c>
      <c r="C37" s="75">
        <v>0</v>
      </c>
      <c r="D37" s="57">
        <f t="shared" si="4"/>
        <v>0</v>
      </c>
    </row>
    <row r="38" spans="1:4" x14ac:dyDescent="0.25">
      <c r="A38" s="1" t="s">
        <v>7</v>
      </c>
      <c r="B38" s="56">
        <v>27</v>
      </c>
      <c r="C38" s="75">
        <v>0</v>
      </c>
      <c r="D38" s="57">
        <f t="shared" si="4"/>
        <v>0</v>
      </c>
    </row>
    <row r="39" spans="1:4" x14ac:dyDescent="0.25">
      <c r="A39" s="2" t="s">
        <v>8</v>
      </c>
      <c r="B39" s="3">
        <f>SUM(B33:B38)</f>
        <v>200</v>
      </c>
      <c r="C39" s="59" t="s">
        <v>248</v>
      </c>
      <c r="D39" s="67">
        <f>SUM(D33:D38)</f>
        <v>0</v>
      </c>
    </row>
    <row r="40" spans="1:4" x14ac:dyDescent="0.25">
      <c r="A40" s="68" t="s">
        <v>12</v>
      </c>
      <c r="B40" s="66" t="s">
        <v>250</v>
      </c>
      <c r="C40" s="66" t="s">
        <v>250</v>
      </c>
      <c r="D40" s="66" t="s">
        <v>250</v>
      </c>
    </row>
    <row r="41" spans="1:4" x14ac:dyDescent="0.25">
      <c r="A41" s="1" t="s">
        <v>2</v>
      </c>
      <c r="B41" s="56">
        <v>0</v>
      </c>
      <c r="C41" s="75">
        <v>0</v>
      </c>
      <c r="D41" s="57">
        <f>B41*C41</f>
        <v>0</v>
      </c>
    </row>
    <row r="42" spans="1:4" x14ac:dyDescent="0.25">
      <c r="A42" s="1" t="s">
        <v>3</v>
      </c>
      <c r="B42" s="56">
        <v>0</v>
      </c>
      <c r="C42" s="75">
        <v>0</v>
      </c>
      <c r="D42" s="57">
        <f t="shared" ref="D42:D46" si="5">B42*C42</f>
        <v>0</v>
      </c>
    </row>
    <row r="43" spans="1:4" x14ac:dyDescent="0.25">
      <c r="A43" s="1" t="s">
        <v>4</v>
      </c>
      <c r="B43" s="56">
        <v>0</v>
      </c>
      <c r="C43" s="75">
        <v>0</v>
      </c>
      <c r="D43" s="57">
        <f t="shared" si="5"/>
        <v>0</v>
      </c>
    </row>
    <row r="44" spans="1:4" x14ac:dyDescent="0.25">
      <c r="A44" s="1" t="s">
        <v>5</v>
      </c>
      <c r="B44" s="56">
        <v>0</v>
      </c>
      <c r="C44" s="75">
        <v>0</v>
      </c>
      <c r="D44" s="57">
        <f t="shared" si="5"/>
        <v>0</v>
      </c>
    </row>
    <row r="45" spans="1:4" x14ac:dyDescent="0.25">
      <c r="A45" s="1" t="s">
        <v>6</v>
      </c>
      <c r="B45" s="56">
        <v>0</v>
      </c>
      <c r="C45" s="75">
        <v>0</v>
      </c>
      <c r="D45" s="57">
        <f t="shared" si="5"/>
        <v>0</v>
      </c>
    </row>
    <row r="46" spans="1:4" x14ac:dyDescent="0.25">
      <c r="A46" s="1" t="s">
        <v>7</v>
      </c>
      <c r="B46" s="56">
        <v>0</v>
      </c>
      <c r="C46" s="75">
        <v>0</v>
      </c>
      <c r="D46" s="57">
        <f t="shared" si="5"/>
        <v>0</v>
      </c>
    </row>
    <row r="47" spans="1:4" x14ac:dyDescent="0.25">
      <c r="A47" s="2" t="s">
        <v>8</v>
      </c>
      <c r="B47" s="3">
        <f>SUM(B41:B46)</f>
        <v>0</v>
      </c>
      <c r="C47" s="59" t="s">
        <v>248</v>
      </c>
      <c r="D47" s="67">
        <f>SUM(D41:D46)</f>
        <v>0</v>
      </c>
    </row>
    <row r="48" spans="1:4" x14ac:dyDescent="0.25">
      <c r="A48" s="65" t="s">
        <v>13</v>
      </c>
      <c r="B48" s="66" t="s">
        <v>250</v>
      </c>
      <c r="C48" s="66" t="s">
        <v>250</v>
      </c>
      <c r="D48" s="66" t="s">
        <v>250</v>
      </c>
    </row>
    <row r="49" spans="1:4" x14ac:dyDescent="0.25">
      <c r="A49" s="1" t="s">
        <v>2</v>
      </c>
      <c r="B49" s="56">
        <v>10</v>
      </c>
      <c r="C49" s="75">
        <v>0</v>
      </c>
      <c r="D49" s="57">
        <f>B49*C49</f>
        <v>0</v>
      </c>
    </row>
    <row r="50" spans="1:4" x14ac:dyDescent="0.25">
      <c r="A50" s="1" t="s">
        <v>3</v>
      </c>
      <c r="B50" s="56">
        <v>11</v>
      </c>
      <c r="C50" s="75">
        <v>0</v>
      </c>
      <c r="D50" s="57">
        <f t="shared" ref="D50:D54" si="6">B50*C50</f>
        <v>0</v>
      </c>
    </row>
    <row r="51" spans="1:4" x14ac:dyDescent="0.25">
      <c r="A51" s="1" t="s">
        <v>4</v>
      </c>
      <c r="B51" s="56">
        <v>12</v>
      </c>
      <c r="C51" s="75">
        <v>0</v>
      </c>
      <c r="D51" s="57">
        <f t="shared" si="6"/>
        <v>0</v>
      </c>
    </row>
    <row r="52" spans="1:4" x14ac:dyDescent="0.25">
      <c r="A52" s="1" t="s">
        <v>5</v>
      </c>
      <c r="B52" s="56">
        <v>9</v>
      </c>
      <c r="C52" s="75">
        <v>0</v>
      </c>
      <c r="D52" s="57">
        <f t="shared" si="6"/>
        <v>0</v>
      </c>
    </row>
    <row r="53" spans="1:4" x14ac:dyDescent="0.25">
      <c r="A53" s="1" t="s">
        <v>6</v>
      </c>
      <c r="B53" s="56">
        <v>16</v>
      </c>
      <c r="C53" s="75">
        <v>0</v>
      </c>
      <c r="D53" s="57">
        <f t="shared" si="6"/>
        <v>0</v>
      </c>
    </row>
    <row r="54" spans="1:4" x14ac:dyDescent="0.25">
      <c r="A54" s="1" t="s">
        <v>7</v>
      </c>
      <c r="B54" s="56">
        <v>16</v>
      </c>
      <c r="C54" s="75">
        <v>0</v>
      </c>
      <c r="D54" s="57">
        <f t="shared" si="6"/>
        <v>0</v>
      </c>
    </row>
    <row r="55" spans="1:4" x14ac:dyDescent="0.25">
      <c r="A55" s="2" t="s">
        <v>8</v>
      </c>
      <c r="B55" s="3">
        <f>SUM(B49:B54)</f>
        <v>74</v>
      </c>
      <c r="C55" s="59" t="s">
        <v>248</v>
      </c>
      <c r="D55" s="67">
        <f>SUM(D49:D54)</f>
        <v>0</v>
      </c>
    </row>
    <row r="56" spans="1:4" x14ac:dyDescent="0.25">
      <c r="A56" s="68" t="s">
        <v>14</v>
      </c>
      <c r="B56" s="66" t="s">
        <v>250</v>
      </c>
      <c r="C56" s="66" t="s">
        <v>250</v>
      </c>
      <c r="D56" s="66" t="s">
        <v>250</v>
      </c>
    </row>
    <row r="57" spans="1:4" x14ac:dyDescent="0.25">
      <c r="A57" s="1" t="s">
        <v>2</v>
      </c>
      <c r="B57" s="56">
        <v>0</v>
      </c>
      <c r="C57" s="75">
        <v>0</v>
      </c>
      <c r="D57" s="57">
        <f>B57*C57</f>
        <v>0</v>
      </c>
    </row>
    <row r="58" spans="1:4" x14ac:dyDescent="0.25">
      <c r="A58" s="1" t="s">
        <v>3</v>
      </c>
      <c r="B58" s="56">
        <v>0</v>
      </c>
      <c r="C58" s="75">
        <v>0</v>
      </c>
      <c r="D58" s="57">
        <f t="shared" ref="D58:D62" si="7">B58*C58</f>
        <v>0</v>
      </c>
    </row>
    <row r="59" spans="1:4" x14ac:dyDescent="0.25">
      <c r="A59" s="1" t="s">
        <v>4</v>
      </c>
      <c r="B59" s="56">
        <v>0</v>
      </c>
      <c r="C59" s="75">
        <v>0</v>
      </c>
      <c r="D59" s="57">
        <f t="shared" si="7"/>
        <v>0</v>
      </c>
    </row>
    <row r="60" spans="1:4" x14ac:dyDescent="0.25">
      <c r="A60" s="1" t="s">
        <v>5</v>
      </c>
      <c r="B60" s="56">
        <v>0</v>
      </c>
      <c r="C60" s="75">
        <v>0</v>
      </c>
      <c r="D60" s="57">
        <f t="shared" si="7"/>
        <v>0</v>
      </c>
    </row>
    <row r="61" spans="1:4" x14ac:dyDescent="0.25">
      <c r="A61" s="1" t="s">
        <v>6</v>
      </c>
      <c r="B61" s="56">
        <v>0</v>
      </c>
      <c r="C61" s="75">
        <v>0</v>
      </c>
      <c r="D61" s="57">
        <f t="shared" si="7"/>
        <v>0</v>
      </c>
    </row>
    <row r="62" spans="1:4" x14ac:dyDescent="0.25">
      <c r="A62" s="1" t="s">
        <v>7</v>
      </c>
      <c r="B62" s="56">
        <v>0</v>
      </c>
      <c r="C62" s="75">
        <v>0</v>
      </c>
      <c r="D62" s="57">
        <f t="shared" si="7"/>
        <v>0</v>
      </c>
    </row>
    <row r="63" spans="1:4" x14ac:dyDescent="0.25">
      <c r="A63" s="2" t="s">
        <v>8</v>
      </c>
      <c r="B63" s="3">
        <v>0</v>
      </c>
      <c r="C63" s="59" t="s">
        <v>248</v>
      </c>
      <c r="D63" s="67">
        <f>SUM(D57:D62)</f>
        <v>0</v>
      </c>
    </row>
    <row r="64" spans="1:4" x14ac:dyDescent="0.25">
      <c r="A64" s="68" t="s">
        <v>15</v>
      </c>
      <c r="B64" s="66" t="s">
        <v>250</v>
      </c>
      <c r="C64" s="66" t="s">
        <v>250</v>
      </c>
      <c r="D64" s="66" t="s">
        <v>250</v>
      </c>
    </row>
    <row r="65" spans="1:4" x14ac:dyDescent="0.25">
      <c r="A65" s="1" t="s">
        <v>2</v>
      </c>
      <c r="B65" s="56">
        <v>0</v>
      </c>
      <c r="C65" s="75">
        <v>0</v>
      </c>
      <c r="D65" s="57">
        <f>B65*C65</f>
        <v>0</v>
      </c>
    </row>
    <row r="66" spans="1:4" x14ac:dyDescent="0.25">
      <c r="A66" s="1" t="s">
        <v>3</v>
      </c>
      <c r="B66" s="56">
        <v>0</v>
      </c>
      <c r="C66" s="75">
        <v>0</v>
      </c>
      <c r="D66" s="57">
        <f t="shared" ref="D66:D70" si="8">B66*C66</f>
        <v>0</v>
      </c>
    </row>
    <row r="67" spans="1:4" x14ac:dyDescent="0.25">
      <c r="A67" s="1" t="s">
        <v>4</v>
      </c>
      <c r="B67" s="56">
        <v>0</v>
      </c>
      <c r="C67" s="75">
        <v>0</v>
      </c>
      <c r="D67" s="57">
        <f t="shared" si="8"/>
        <v>0</v>
      </c>
    </row>
    <row r="68" spans="1:4" x14ac:dyDescent="0.25">
      <c r="A68" s="1" t="s">
        <v>5</v>
      </c>
      <c r="B68" s="56">
        <v>0</v>
      </c>
      <c r="C68" s="75">
        <v>0</v>
      </c>
      <c r="D68" s="57">
        <f t="shared" si="8"/>
        <v>0</v>
      </c>
    </row>
    <row r="69" spans="1:4" x14ac:dyDescent="0.25">
      <c r="A69" s="1" t="s">
        <v>6</v>
      </c>
      <c r="B69" s="56">
        <v>0</v>
      </c>
      <c r="C69" s="75">
        <v>0</v>
      </c>
      <c r="D69" s="57">
        <f t="shared" si="8"/>
        <v>0</v>
      </c>
    </row>
    <row r="70" spans="1:4" x14ac:dyDescent="0.25">
      <c r="A70" s="1" t="s">
        <v>7</v>
      </c>
      <c r="B70" s="56">
        <v>0</v>
      </c>
      <c r="C70" s="75">
        <v>0</v>
      </c>
      <c r="D70" s="57">
        <f t="shared" si="8"/>
        <v>0</v>
      </c>
    </row>
    <row r="71" spans="1:4" x14ac:dyDescent="0.25">
      <c r="A71" s="2" t="s">
        <v>8</v>
      </c>
      <c r="B71" s="3">
        <v>0</v>
      </c>
      <c r="C71" s="59" t="s">
        <v>248</v>
      </c>
      <c r="D71" s="64">
        <f>SUM(D65:D70)</f>
        <v>0</v>
      </c>
    </row>
    <row r="72" spans="1:4" x14ac:dyDescent="0.25">
      <c r="A72" s="68" t="s">
        <v>16</v>
      </c>
      <c r="B72" s="66" t="s">
        <v>250</v>
      </c>
      <c r="C72" s="66" t="s">
        <v>250</v>
      </c>
      <c r="D72" s="66" t="s">
        <v>250</v>
      </c>
    </row>
    <row r="73" spans="1:4" x14ac:dyDescent="0.25">
      <c r="A73" s="1" t="s">
        <v>2</v>
      </c>
      <c r="B73" s="56">
        <v>0</v>
      </c>
      <c r="C73" s="75">
        <v>0</v>
      </c>
      <c r="D73" s="57">
        <f>B73*C73</f>
        <v>0</v>
      </c>
    </row>
    <row r="74" spans="1:4" x14ac:dyDescent="0.25">
      <c r="A74" s="1" t="s">
        <v>3</v>
      </c>
      <c r="B74" s="56">
        <v>0</v>
      </c>
      <c r="C74" s="75">
        <v>0</v>
      </c>
      <c r="D74" s="57">
        <f t="shared" ref="D74:D78" si="9">B74*C74</f>
        <v>0</v>
      </c>
    </row>
    <row r="75" spans="1:4" x14ac:dyDescent="0.25">
      <c r="A75" s="1" t="s">
        <v>4</v>
      </c>
      <c r="B75" s="56">
        <v>0</v>
      </c>
      <c r="C75" s="75">
        <v>0</v>
      </c>
      <c r="D75" s="57">
        <f t="shared" si="9"/>
        <v>0</v>
      </c>
    </row>
    <row r="76" spans="1:4" x14ac:dyDescent="0.25">
      <c r="A76" s="1" t="s">
        <v>5</v>
      </c>
      <c r="B76" s="56">
        <v>0</v>
      </c>
      <c r="C76" s="75">
        <v>0</v>
      </c>
      <c r="D76" s="57">
        <f t="shared" si="9"/>
        <v>0</v>
      </c>
    </row>
    <row r="77" spans="1:4" x14ac:dyDescent="0.25">
      <c r="A77" s="1" t="s">
        <v>6</v>
      </c>
      <c r="B77" s="56">
        <v>0</v>
      </c>
      <c r="C77" s="75">
        <v>0</v>
      </c>
      <c r="D77" s="57">
        <f t="shared" si="9"/>
        <v>0</v>
      </c>
    </row>
    <row r="78" spans="1:4" x14ac:dyDescent="0.25">
      <c r="A78" s="1" t="s">
        <v>7</v>
      </c>
      <c r="B78" s="56">
        <v>0</v>
      </c>
      <c r="C78" s="75">
        <v>0</v>
      </c>
      <c r="D78" s="57">
        <f t="shared" si="9"/>
        <v>0</v>
      </c>
    </row>
    <row r="79" spans="1:4" x14ac:dyDescent="0.25">
      <c r="A79" s="2" t="s">
        <v>8</v>
      </c>
      <c r="B79" s="3">
        <v>0</v>
      </c>
      <c r="C79" s="59" t="s">
        <v>248</v>
      </c>
      <c r="D79" s="67">
        <f>SUM(D73:D78)</f>
        <v>0</v>
      </c>
    </row>
    <row r="80" spans="1:4" x14ac:dyDescent="0.25">
      <c r="A80" s="65" t="s">
        <v>17</v>
      </c>
      <c r="B80" s="66" t="s">
        <v>250</v>
      </c>
      <c r="C80" s="66" t="s">
        <v>250</v>
      </c>
      <c r="D80" s="66" t="s">
        <v>250</v>
      </c>
    </row>
    <row r="81" spans="1:4" x14ac:dyDescent="0.25">
      <c r="A81" s="1" t="s">
        <v>2</v>
      </c>
      <c r="B81" s="56">
        <v>0</v>
      </c>
      <c r="C81" s="75">
        <v>0</v>
      </c>
      <c r="D81" s="57">
        <f>B81*C81</f>
        <v>0</v>
      </c>
    </row>
    <row r="82" spans="1:4" x14ac:dyDescent="0.25">
      <c r="A82" s="1" t="s">
        <v>3</v>
      </c>
      <c r="B82" s="56">
        <v>0</v>
      </c>
      <c r="C82" s="75">
        <v>0</v>
      </c>
      <c r="D82" s="57">
        <f t="shared" ref="D82:D86" si="10">B82*C82</f>
        <v>0</v>
      </c>
    </row>
    <row r="83" spans="1:4" x14ac:dyDescent="0.25">
      <c r="A83" s="1" t="s">
        <v>4</v>
      </c>
      <c r="B83" s="56">
        <v>0</v>
      </c>
      <c r="C83" s="75">
        <v>0</v>
      </c>
      <c r="D83" s="57">
        <f t="shared" si="10"/>
        <v>0</v>
      </c>
    </row>
    <row r="84" spans="1:4" x14ac:dyDescent="0.25">
      <c r="A84" s="1" t="s">
        <v>5</v>
      </c>
      <c r="B84" s="56">
        <v>0</v>
      </c>
      <c r="C84" s="75">
        <v>0</v>
      </c>
      <c r="D84" s="57">
        <f t="shared" si="10"/>
        <v>0</v>
      </c>
    </row>
    <row r="85" spans="1:4" x14ac:dyDescent="0.25">
      <c r="A85" s="1" t="s">
        <v>6</v>
      </c>
      <c r="B85" s="56">
        <v>0</v>
      </c>
      <c r="C85" s="75">
        <v>0</v>
      </c>
      <c r="D85" s="57">
        <f t="shared" si="10"/>
        <v>0</v>
      </c>
    </row>
    <row r="86" spans="1:4" x14ac:dyDescent="0.25">
      <c r="A86" s="1" t="s">
        <v>7</v>
      </c>
      <c r="B86" s="56">
        <v>0</v>
      </c>
      <c r="C86" s="75">
        <v>0</v>
      </c>
      <c r="D86" s="57">
        <f t="shared" si="10"/>
        <v>0</v>
      </c>
    </row>
    <row r="87" spans="1:4" x14ac:dyDescent="0.25">
      <c r="A87" s="2" t="s">
        <v>8</v>
      </c>
      <c r="B87" s="63">
        <v>0</v>
      </c>
      <c r="C87" s="59" t="s">
        <v>248</v>
      </c>
      <c r="D87" s="64">
        <f>SUM(D81:D86)</f>
        <v>0</v>
      </c>
    </row>
    <row r="88" spans="1:4" x14ac:dyDescent="0.25">
      <c r="A88" s="68" t="s">
        <v>18</v>
      </c>
      <c r="B88" s="66" t="s">
        <v>250</v>
      </c>
      <c r="C88" s="66" t="s">
        <v>250</v>
      </c>
      <c r="D88" s="66" t="s">
        <v>250</v>
      </c>
    </row>
    <row r="89" spans="1:4" x14ac:dyDescent="0.25">
      <c r="A89" s="1" t="s">
        <v>2</v>
      </c>
      <c r="B89" s="56">
        <v>0</v>
      </c>
      <c r="C89" s="75">
        <v>0</v>
      </c>
      <c r="D89" s="57">
        <f>B89*C89</f>
        <v>0</v>
      </c>
    </row>
    <row r="90" spans="1:4" x14ac:dyDescent="0.25">
      <c r="A90" s="1" t="s">
        <v>3</v>
      </c>
      <c r="B90" s="56">
        <v>0</v>
      </c>
      <c r="C90" s="75">
        <v>0</v>
      </c>
      <c r="D90" s="57">
        <f t="shared" ref="D90:D94" si="11">B90*C90</f>
        <v>0</v>
      </c>
    </row>
    <row r="91" spans="1:4" x14ac:dyDescent="0.25">
      <c r="A91" s="1" t="s">
        <v>4</v>
      </c>
      <c r="B91" s="56">
        <v>0</v>
      </c>
      <c r="C91" s="75">
        <v>0</v>
      </c>
      <c r="D91" s="57">
        <f t="shared" si="11"/>
        <v>0</v>
      </c>
    </row>
    <row r="92" spans="1:4" x14ac:dyDescent="0.25">
      <c r="A92" s="1" t="s">
        <v>5</v>
      </c>
      <c r="B92" s="56">
        <v>0</v>
      </c>
      <c r="C92" s="75">
        <v>0</v>
      </c>
      <c r="D92" s="57">
        <f t="shared" si="11"/>
        <v>0</v>
      </c>
    </row>
    <row r="93" spans="1:4" x14ac:dyDescent="0.25">
      <c r="A93" s="1" t="s">
        <v>6</v>
      </c>
      <c r="B93" s="56">
        <v>0</v>
      </c>
      <c r="C93" s="75">
        <v>0</v>
      </c>
      <c r="D93" s="57">
        <f t="shared" si="11"/>
        <v>0</v>
      </c>
    </row>
    <row r="94" spans="1:4" x14ac:dyDescent="0.25">
      <c r="A94" s="1" t="s">
        <v>7</v>
      </c>
      <c r="B94" s="56">
        <v>0</v>
      </c>
      <c r="C94" s="75">
        <v>0</v>
      </c>
      <c r="D94" s="57">
        <f t="shared" si="11"/>
        <v>0</v>
      </c>
    </row>
    <row r="95" spans="1:4" x14ac:dyDescent="0.25">
      <c r="A95" s="2" t="s">
        <v>8</v>
      </c>
      <c r="B95" s="63">
        <v>0</v>
      </c>
      <c r="C95" s="59" t="s">
        <v>248</v>
      </c>
      <c r="D95" s="64">
        <f>SUM(D89:D94)</f>
        <v>0</v>
      </c>
    </row>
    <row r="96" spans="1:4" x14ac:dyDescent="0.25">
      <c r="A96" s="2" t="s">
        <v>20</v>
      </c>
      <c r="B96" s="58">
        <f>B8+B14+B23+B31+B39+B47+B55+B63+B71+B79+B87+B95</f>
        <v>10841</v>
      </c>
      <c r="C96" s="59" t="s">
        <v>248</v>
      </c>
      <c r="D96" s="67">
        <f>D8+D14+D23+D31+D39+D47+D55+D63+D71+D79+D87+D95</f>
        <v>0</v>
      </c>
    </row>
    <row r="97" spans="1:4" x14ac:dyDescent="0.25">
      <c r="A97" s="83" t="s">
        <v>251</v>
      </c>
      <c r="B97" s="84"/>
      <c r="C97" s="85"/>
      <c r="D97" s="69">
        <f>ROUNDUP(D96*2%,2)</f>
        <v>0</v>
      </c>
    </row>
    <row r="98" spans="1:4" x14ac:dyDescent="0.25">
      <c r="A98" s="83" t="s">
        <v>252</v>
      </c>
      <c r="B98" s="84"/>
      <c r="C98" s="85"/>
      <c r="D98" s="70">
        <f>ROUNDUP(D96*2%,2)</f>
        <v>0</v>
      </c>
    </row>
    <row r="99" spans="1:4" x14ac:dyDescent="0.25">
      <c r="A99" s="83" t="s">
        <v>253</v>
      </c>
      <c r="B99" s="84"/>
      <c r="C99" s="85"/>
      <c r="D99" s="70">
        <f>D96+D97+D98</f>
        <v>0</v>
      </c>
    </row>
  </sheetData>
  <sheetProtection password="CC07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0.7109375" bestFit="1" customWidth="1"/>
    <col min="2" max="2" width="14.85546875" bestFit="1" customWidth="1"/>
    <col min="3" max="3" width="31.42578125" bestFit="1" customWidth="1"/>
    <col min="4" max="4" width="28.42578125" customWidth="1"/>
  </cols>
  <sheetData>
    <row r="1" spans="1:4" ht="15.75" thickBot="1" x14ac:dyDescent="0.3">
      <c r="A1" s="86" t="s">
        <v>131</v>
      </c>
      <c r="B1" s="87"/>
      <c r="C1" s="87"/>
      <c r="D1" s="88"/>
    </row>
    <row r="2" spans="1:4" ht="26.25" thickBot="1" x14ac:dyDescent="0.3">
      <c r="A2" s="21" t="s">
        <v>126</v>
      </c>
      <c r="B2" s="22" t="s">
        <v>127</v>
      </c>
      <c r="C2" s="22" t="s">
        <v>128</v>
      </c>
      <c r="D2" s="23" t="s">
        <v>129</v>
      </c>
    </row>
    <row r="3" spans="1:4" ht="15.75" thickBot="1" x14ac:dyDescent="0.3">
      <c r="A3" s="24" t="s">
        <v>130</v>
      </c>
      <c r="B3" s="14">
        <v>4</v>
      </c>
      <c r="C3" s="25">
        <v>0</v>
      </c>
      <c r="D3" s="26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F13" sqref="F13"/>
    </sheetView>
  </sheetViews>
  <sheetFormatPr defaultRowHeight="15" x14ac:dyDescent="0.25"/>
  <cols>
    <col min="1" max="1" width="9.7109375" customWidth="1"/>
    <col min="2" max="2" width="31.7109375" customWidth="1"/>
    <col min="3" max="4" width="18.140625" customWidth="1"/>
  </cols>
  <sheetData>
    <row r="1" spans="1:6" x14ac:dyDescent="0.25">
      <c r="A1" s="27" t="s">
        <v>132</v>
      </c>
      <c r="B1" s="27"/>
      <c r="C1" s="27"/>
    </row>
    <row r="2" spans="1:6" ht="15.75" thickBot="1" x14ac:dyDescent="0.3"/>
    <row r="3" spans="1:6" ht="15.75" thickBot="1" x14ac:dyDescent="0.3">
      <c r="A3" s="28">
        <v>1</v>
      </c>
      <c r="B3" s="29" t="s">
        <v>133</v>
      </c>
      <c r="C3" s="30"/>
    </row>
    <row r="4" spans="1:6" ht="26.25" thickBot="1" x14ac:dyDescent="0.3">
      <c r="A4" s="31">
        <v>2</v>
      </c>
      <c r="B4" s="32" t="s">
        <v>134</v>
      </c>
      <c r="C4" s="14"/>
    </row>
    <row r="5" spans="1:6" ht="26.25" thickBot="1" x14ac:dyDescent="0.3">
      <c r="A5" s="31">
        <v>3</v>
      </c>
      <c r="B5" s="32" t="s">
        <v>135</v>
      </c>
      <c r="C5" s="14"/>
    </row>
    <row r="6" spans="1:6" ht="15.75" thickBot="1" x14ac:dyDescent="0.3">
      <c r="A6" s="31">
        <v>4</v>
      </c>
      <c r="B6" s="32" t="s">
        <v>136</v>
      </c>
      <c r="C6" s="14"/>
    </row>
    <row r="7" spans="1:6" ht="15.75" thickBot="1" x14ac:dyDescent="0.3">
      <c r="A7" s="31">
        <v>5</v>
      </c>
      <c r="B7" s="32" t="s">
        <v>137</v>
      </c>
      <c r="C7" s="14"/>
    </row>
    <row r="9" spans="1:6" x14ac:dyDescent="0.25">
      <c r="A9" s="92" t="s">
        <v>138</v>
      </c>
      <c r="B9" s="92"/>
      <c r="C9" s="92"/>
    </row>
    <row r="10" spans="1:6" ht="15.75" thickBot="1" x14ac:dyDescent="0.3"/>
    <row r="11" spans="1:6" ht="15.75" thickBot="1" x14ac:dyDescent="0.3">
      <c r="A11" s="28">
        <v>1</v>
      </c>
      <c r="B11" s="30" t="s">
        <v>139</v>
      </c>
      <c r="C11" s="30" t="s">
        <v>140</v>
      </c>
    </row>
    <row r="12" spans="1:6" ht="15.75" thickBot="1" x14ac:dyDescent="0.3">
      <c r="A12" s="33" t="s">
        <v>141</v>
      </c>
      <c r="B12" s="32" t="s">
        <v>142</v>
      </c>
      <c r="C12" s="71"/>
    </row>
    <row r="13" spans="1:6" ht="15.75" thickBot="1" x14ac:dyDescent="0.3">
      <c r="A13" s="33" t="s">
        <v>143</v>
      </c>
      <c r="B13" s="32" t="s">
        <v>144</v>
      </c>
      <c r="C13" s="71"/>
      <c r="D13" s="48"/>
      <c r="E13" s="49"/>
      <c r="F13" s="49"/>
    </row>
    <row r="14" spans="1:6" ht="15.75" thickBot="1" x14ac:dyDescent="0.3">
      <c r="A14" s="33" t="s">
        <v>145</v>
      </c>
      <c r="B14" s="32" t="s">
        <v>146</v>
      </c>
      <c r="C14" s="71"/>
      <c r="D14" s="48"/>
      <c r="E14" s="49"/>
      <c r="F14" s="49"/>
    </row>
    <row r="15" spans="1:6" ht="15.75" thickBot="1" x14ac:dyDescent="0.3">
      <c r="A15" s="33" t="s">
        <v>147</v>
      </c>
      <c r="B15" s="32" t="s">
        <v>148</v>
      </c>
      <c r="C15" s="71"/>
      <c r="D15" s="48"/>
      <c r="E15" s="49"/>
      <c r="F15" s="49"/>
    </row>
    <row r="16" spans="1:6" ht="15.75" thickBot="1" x14ac:dyDescent="0.3">
      <c r="A16" s="33" t="s">
        <v>149</v>
      </c>
      <c r="B16" s="32" t="s">
        <v>150</v>
      </c>
      <c r="C16" s="71"/>
      <c r="D16" s="48"/>
      <c r="E16" s="49"/>
      <c r="F16" s="49"/>
    </row>
    <row r="17" spans="1:6" ht="15.75" thickBot="1" x14ac:dyDescent="0.3">
      <c r="A17" s="33"/>
      <c r="B17" s="32"/>
      <c r="C17" s="71"/>
    </row>
    <row r="18" spans="1:6" ht="15.75" thickBot="1" x14ac:dyDescent="0.3">
      <c r="A18" s="33" t="s">
        <v>151</v>
      </c>
      <c r="B18" s="32" t="s">
        <v>152</v>
      </c>
      <c r="C18" s="71"/>
    </row>
    <row r="19" spans="1:6" ht="15.75" thickBot="1" x14ac:dyDescent="0.3">
      <c r="A19" s="89" t="s">
        <v>8</v>
      </c>
      <c r="B19" s="90"/>
      <c r="C19" s="71">
        <v>0</v>
      </c>
    </row>
    <row r="21" spans="1:6" x14ac:dyDescent="0.25">
      <c r="A21" s="92" t="s">
        <v>153</v>
      </c>
      <c r="B21" s="92"/>
      <c r="C21" s="92"/>
    </row>
    <row r="22" spans="1:6" x14ac:dyDescent="0.25">
      <c r="A22" s="34"/>
    </row>
    <row r="23" spans="1:6" x14ac:dyDescent="0.25">
      <c r="A23" s="91" t="s">
        <v>154</v>
      </c>
      <c r="B23" s="91"/>
      <c r="C23" s="91"/>
    </row>
    <row r="24" spans="1:6" ht="15.75" thickBot="1" x14ac:dyDescent="0.3"/>
    <row r="25" spans="1:6" ht="26.25" thickBot="1" x14ac:dyDescent="0.3">
      <c r="A25" s="28" t="s">
        <v>155</v>
      </c>
      <c r="B25" s="30" t="s">
        <v>156</v>
      </c>
      <c r="C25" s="30" t="s">
        <v>140</v>
      </c>
    </row>
    <row r="26" spans="1:6" ht="15.75" thickBot="1" x14ac:dyDescent="0.3">
      <c r="A26" s="33" t="s">
        <v>141</v>
      </c>
      <c r="B26" s="32" t="s">
        <v>157</v>
      </c>
      <c r="C26" s="71"/>
      <c r="D26" s="48"/>
      <c r="E26" s="49"/>
      <c r="F26" s="49"/>
    </row>
    <row r="27" spans="1:6" ht="15.75" thickBot="1" x14ac:dyDescent="0.3">
      <c r="A27" s="33" t="s">
        <v>143</v>
      </c>
      <c r="B27" s="32" t="s">
        <v>158</v>
      </c>
      <c r="C27" s="71"/>
      <c r="D27" s="48"/>
      <c r="E27" s="49"/>
      <c r="F27" s="49"/>
    </row>
    <row r="28" spans="1:6" ht="15.75" thickBot="1" x14ac:dyDescent="0.3">
      <c r="A28" s="89" t="s">
        <v>8</v>
      </c>
      <c r="B28" s="90"/>
      <c r="C28" s="71">
        <v>0</v>
      </c>
    </row>
    <row r="31" spans="1:6" ht="26.25" customHeight="1" x14ac:dyDescent="0.25">
      <c r="A31" s="93" t="s">
        <v>159</v>
      </c>
      <c r="B31" s="93"/>
      <c r="C31" s="93"/>
      <c r="D31" s="93"/>
    </row>
    <row r="32" spans="1:6" ht="15.75" thickBot="1" x14ac:dyDescent="0.3"/>
    <row r="33" spans="1:6" ht="15.75" thickBot="1" x14ac:dyDescent="0.3">
      <c r="A33" s="28" t="s">
        <v>160</v>
      </c>
      <c r="B33" s="30" t="s">
        <v>161</v>
      </c>
      <c r="C33" s="30" t="s">
        <v>162</v>
      </c>
      <c r="D33" s="30" t="s">
        <v>140</v>
      </c>
      <c r="E33" s="35"/>
    </row>
    <row r="34" spans="1:6" ht="15.75" thickBot="1" x14ac:dyDescent="0.3">
      <c r="A34" s="33" t="s">
        <v>141</v>
      </c>
      <c r="B34" s="32" t="s">
        <v>163</v>
      </c>
      <c r="C34" s="36">
        <v>0.2</v>
      </c>
      <c r="D34" s="71"/>
      <c r="E34" s="35"/>
    </row>
    <row r="35" spans="1:6" ht="15.75" thickBot="1" x14ac:dyDescent="0.3">
      <c r="A35" s="33" t="s">
        <v>143</v>
      </c>
      <c r="B35" s="32" t="s">
        <v>164</v>
      </c>
      <c r="C35" s="36">
        <v>2.5000000000000001E-2</v>
      </c>
      <c r="D35" s="71"/>
      <c r="E35" s="35"/>
    </row>
    <row r="36" spans="1:6" ht="15.75" thickBot="1" x14ac:dyDescent="0.3">
      <c r="A36" s="33" t="s">
        <v>145</v>
      </c>
      <c r="B36" s="32" t="s">
        <v>165</v>
      </c>
      <c r="C36" s="37"/>
      <c r="D36" s="71"/>
      <c r="E36" s="49"/>
    </row>
    <row r="37" spans="1:6" ht="15.75" thickBot="1" x14ac:dyDescent="0.3">
      <c r="A37" s="33" t="s">
        <v>147</v>
      </c>
      <c r="B37" s="32" t="s">
        <v>166</v>
      </c>
      <c r="C37" s="36">
        <v>1.4999999999999999E-2</v>
      </c>
      <c r="D37" s="71"/>
      <c r="E37" s="35"/>
    </row>
    <row r="38" spans="1:6" ht="15.75" thickBot="1" x14ac:dyDescent="0.3">
      <c r="A38" s="33" t="s">
        <v>149</v>
      </c>
      <c r="B38" s="32" t="s">
        <v>167</v>
      </c>
      <c r="C38" s="36">
        <v>0.01</v>
      </c>
      <c r="D38" s="71"/>
      <c r="E38" s="35"/>
    </row>
    <row r="39" spans="1:6" ht="15.75" thickBot="1" x14ac:dyDescent="0.3">
      <c r="A39" s="33" t="s">
        <v>168</v>
      </c>
      <c r="B39" s="32" t="s">
        <v>169</v>
      </c>
      <c r="C39" s="36">
        <v>6.0000000000000001E-3</v>
      </c>
      <c r="D39" s="71"/>
      <c r="E39" s="35"/>
    </row>
    <row r="40" spans="1:6" ht="15.75" thickBot="1" x14ac:dyDescent="0.3">
      <c r="A40" s="33" t="s">
        <v>151</v>
      </c>
      <c r="B40" s="32" t="s">
        <v>170</v>
      </c>
      <c r="C40" s="36">
        <v>2E-3</v>
      </c>
      <c r="D40" s="71"/>
      <c r="E40" s="35"/>
    </row>
    <row r="41" spans="1:6" ht="15.75" thickBot="1" x14ac:dyDescent="0.3">
      <c r="A41" s="33" t="s">
        <v>171</v>
      </c>
      <c r="B41" s="32" t="s">
        <v>172</v>
      </c>
      <c r="C41" s="36">
        <v>0.08</v>
      </c>
      <c r="D41" s="71"/>
      <c r="E41" s="35"/>
    </row>
    <row r="42" spans="1:6" ht="15.75" thickBot="1" x14ac:dyDescent="0.3">
      <c r="A42" s="89" t="s">
        <v>173</v>
      </c>
      <c r="B42" s="90"/>
      <c r="C42" s="14"/>
      <c r="D42" s="71">
        <v>0</v>
      </c>
      <c r="E42" s="35"/>
    </row>
    <row r="45" spans="1:6" x14ac:dyDescent="0.25">
      <c r="A45" s="91" t="s">
        <v>174</v>
      </c>
      <c r="B45" s="91"/>
      <c r="C45" s="91"/>
    </row>
    <row r="46" spans="1:6" ht="15.75" thickBot="1" x14ac:dyDescent="0.3"/>
    <row r="47" spans="1:6" ht="15.75" thickBot="1" x14ac:dyDescent="0.3">
      <c r="A47" s="28" t="s">
        <v>175</v>
      </c>
      <c r="B47" s="30" t="s">
        <v>176</v>
      </c>
      <c r="C47" s="30" t="s">
        <v>140</v>
      </c>
    </row>
    <row r="48" spans="1:6" ht="15.75" thickBot="1" x14ac:dyDescent="0.3">
      <c r="A48" s="33" t="s">
        <v>141</v>
      </c>
      <c r="B48" s="32" t="s">
        <v>177</v>
      </c>
      <c r="C48" s="71"/>
      <c r="D48" s="48"/>
      <c r="E48" s="49"/>
      <c r="F48" s="49"/>
    </row>
    <row r="49" spans="1:5" ht="15.75" thickBot="1" x14ac:dyDescent="0.3">
      <c r="A49" s="33" t="s">
        <v>143</v>
      </c>
      <c r="B49" s="32" t="s">
        <v>178</v>
      </c>
      <c r="C49" s="71"/>
      <c r="D49" s="94"/>
      <c r="E49" s="95"/>
    </row>
    <row r="50" spans="1:5" ht="15.75" thickBot="1" x14ac:dyDescent="0.3">
      <c r="A50" s="33" t="s">
        <v>145</v>
      </c>
      <c r="B50" s="32" t="s">
        <v>179</v>
      </c>
      <c r="C50" s="71"/>
    </row>
    <row r="51" spans="1:5" ht="15.75" thickBot="1" x14ac:dyDescent="0.3">
      <c r="A51" s="33" t="s">
        <v>147</v>
      </c>
      <c r="B51" s="32" t="s">
        <v>152</v>
      </c>
      <c r="C51" s="71"/>
    </row>
    <row r="52" spans="1:5" ht="15.75" thickBot="1" x14ac:dyDescent="0.3">
      <c r="A52" s="89" t="s">
        <v>8</v>
      </c>
      <c r="B52" s="90"/>
      <c r="C52" s="71">
        <v>0</v>
      </c>
    </row>
    <row r="54" spans="1:5" x14ac:dyDescent="0.25">
      <c r="A54" s="91" t="s">
        <v>180</v>
      </c>
      <c r="B54" s="91"/>
      <c r="C54" s="91"/>
    </row>
    <row r="55" spans="1:5" ht="15.75" thickBot="1" x14ac:dyDescent="0.3"/>
    <row r="56" spans="1:5" ht="26.25" thickBot="1" x14ac:dyDescent="0.3">
      <c r="A56" s="28">
        <v>2</v>
      </c>
      <c r="B56" s="30" t="s">
        <v>181</v>
      </c>
      <c r="C56" s="30" t="s">
        <v>140</v>
      </c>
    </row>
    <row r="57" spans="1:5" ht="26.25" thickBot="1" x14ac:dyDescent="0.3">
      <c r="A57" s="33" t="s">
        <v>155</v>
      </c>
      <c r="B57" s="32" t="s">
        <v>156</v>
      </c>
      <c r="C57" s="71"/>
    </row>
    <row r="58" spans="1:5" ht="15.75" thickBot="1" x14ac:dyDescent="0.3">
      <c r="A58" s="33" t="s">
        <v>160</v>
      </c>
      <c r="B58" s="32" t="s">
        <v>161</v>
      </c>
      <c r="C58" s="71"/>
    </row>
    <row r="59" spans="1:5" ht="15.75" thickBot="1" x14ac:dyDescent="0.3">
      <c r="A59" s="33" t="s">
        <v>175</v>
      </c>
      <c r="B59" s="32" t="s">
        <v>176</v>
      </c>
      <c r="C59" s="71"/>
    </row>
    <row r="60" spans="1:5" ht="15.75" thickBot="1" x14ac:dyDescent="0.3">
      <c r="A60" s="89" t="s">
        <v>8</v>
      </c>
      <c r="B60" s="90"/>
      <c r="C60" s="71">
        <v>0</v>
      </c>
    </row>
    <row r="61" spans="1:5" x14ac:dyDescent="0.25">
      <c r="A61" s="34"/>
    </row>
    <row r="63" spans="1:5" x14ac:dyDescent="0.25">
      <c r="A63" s="92" t="s">
        <v>182</v>
      </c>
      <c r="B63" s="92"/>
      <c r="C63" s="92"/>
    </row>
    <row r="64" spans="1:5" ht="15.75" thickBot="1" x14ac:dyDescent="0.3"/>
    <row r="65" spans="1:6" ht="15.75" thickBot="1" x14ac:dyDescent="0.3">
      <c r="A65" s="28">
        <v>3</v>
      </c>
      <c r="B65" s="30" t="s">
        <v>183</v>
      </c>
      <c r="C65" s="30" t="s">
        <v>140</v>
      </c>
    </row>
    <row r="66" spans="1:6" ht="15.75" thickBot="1" x14ac:dyDescent="0.3">
      <c r="A66" s="33" t="s">
        <v>141</v>
      </c>
      <c r="B66" s="38" t="s">
        <v>184</v>
      </c>
      <c r="C66" s="71"/>
      <c r="D66" s="39"/>
    </row>
    <row r="67" spans="1:6" ht="26.25" thickBot="1" x14ac:dyDescent="0.3">
      <c r="A67" s="33" t="s">
        <v>143</v>
      </c>
      <c r="B67" s="38" t="s">
        <v>185</v>
      </c>
      <c r="C67" s="71"/>
      <c r="D67" s="39"/>
    </row>
    <row r="68" spans="1:6" ht="26.25" thickBot="1" x14ac:dyDescent="0.3">
      <c r="A68" s="33" t="s">
        <v>145</v>
      </c>
      <c r="B68" s="38" t="s">
        <v>186</v>
      </c>
      <c r="C68" s="71"/>
      <c r="D68" s="39"/>
    </row>
    <row r="69" spans="1:6" ht="15.75" thickBot="1" x14ac:dyDescent="0.3">
      <c r="A69" s="33" t="s">
        <v>147</v>
      </c>
      <c r="B69" s="38" t="s">
        <v>187</v>
      </c>
      <c r="C69" s="71"/>
      <c r="D69" s="39"/>
    </row>
    <row r="70" spans="1:6" ht="26.25" thickBot="1" x14ac:dyDescent="0.3">
      <c r="A70" s="33" t="s">
        <v>149</v>
      </c>
      <c r="B70" s="38" t="s">
        <v>188</v>
      </c>
      <c r="C70" s="71"/>
      <c r="D70" s="94"/>
      <c r="E70" s="95"/>
      <c r="F70" s="95"/>
    </row>
    <row r="71" spans="1:6" ht="26.25" thickBot="1" x14ac:dyDescent="0.3">
      <c r="A71" s="33" t="s">
        <v>168</v>
      </c>
      <c r="B71" s="38" t="s">
        <v>189</v>
      </c>
      <c r="C71" s="71"/>
      <c r="D71" s="39"/>
    </row>
    <row r="72" spans="1:6" ht="15.75" thickBot="1" x14ac:dyDescent="0.3">
      <c r="A72" s="89" t="s">
        <v>8</v>
      </c>
      <c r="B72" s="90"/>
      <c r="C72" s="71">
        <v>0</v>
      </c>
    </row>
    <row r="75" spans="1:6" x14ac:dyDescent="0.25">
      <c r="A75" s="92" t="s">
        <v>190</v>
      </c>
      <c r="B75" s="92"/>
      <c r="C75" s="92"/>
    </row>
    <row r="78" spans="1:6" x14ac:dyDescent="0.25">
      <c r="A78" s="91" t="s">
        <v>191</v>
      </c>
      <c r="B78" s="91"/>
      <c r="C78" s="91"/>
    </row>
    <row r="79" spans="1:6" ht="15.75" thickBot="1" x14ac:dyDescent="0.3">
      <c r="A79" s="34"/>
    </row>
    <row r="80" spans="1:6" ht="15.75" thickBot="1" x14ac:dyDescent="0.3">
      <c r="A80" s="28" t="s">
        <v>192</v>
      </c>
      <c r="B80" s="30" t="s">
        <v>193</v>
      </c>
      <c r="C80" s="30" t="s">
        <v>140</v>
      </c>
    </row>
    <row r="81" spans="1:6" ht="15.75" thickBot="1" x14ac:dyDescent="0.3">
      <c r="A81" s="33" t="s">
        <v>141</v>
      </c>
      <c r="B81" s="32" t="s">
        <v>194</v>
      </c>
      <c r="C81" s="71"/>
      <c r="D81" s="39"/>
    </row>
    <row r="82" spans="1:6" ht="15.75" thickBot="1" x14ac:dyDescent="0.3">
      <c r="A82" s="33" t="s">
        <v>143</v>
      </c>
      <c r="B82" s="32" t="s">
        <v>193</v>
      </c>
      <c r="C82" s="71"/>
      <c r="D82" s="39"/>
    </row>
    <row r="83" spans="1:6" ht="15.75" thickBot="1" x14ac:dyDescent="0.3">
      <c r="A83" s="33" t="s">
        <v>145</v>
      </c>
      <c r="B83" s="32" t="s">
        <v>195</v>
      </c>
      <c r="C83" s="71"/>
      <c r="D83" s="39"/>
    </row>
    <row r="84" spans="1:6" ht="15.75" thickBot="1" x14ac:dyDescent="0.3">
      <c r="A84" s="33" t="s">
        <v>147</v>
      </c>
      <c r="B84" s="32" t="s">
        <v>196</v>
      </c>
      <c r="C84" s="71"/>
      <c r="D84" s="39"/>
    </row>
    <row r="85" spans="1:6" ht="15.75" thickBot="1" x14ac:dyDescent="0.3">
      <c r="A85" s="33" t="s">
        <v>149</v>
      </c>
      <c r="B85" s="32" t="s">
        <v>197</v>
      </c>
      <c r="C85" s="71"/>
      <c r="D85" s="48"/>
      <c r="E85" s="49"/>
      <c r="F85" s="49"/>
    </row>
    <row r="86" spans="1:6" ht="15.75" thickBot="1" x14ac:dyDescent="0.3">
      <c r="A86" s="33" t="s">
        <v>168</v>
      </c>
      <c r="B86" s="32" t="s">
        <v>152</v>
      </c>
      <c r="C86" s="71"/>
    </row>
    <row r="87" spans="1:6" ht="15.75" thickBot="1" x14ac:dyDescent="0.3">
      <c r="A87" s="89" t="s">
        <v>173</v>
      </c>
      <c r="B87" s="90"/>
      <c r="C87" s="71">
        <v>0</v>
      </c>
    </row>
    <row r="89" spans="1:6" x14ac:dyDescent="0.25">
      <c r="A89" s="91" t="s">
        <v>198</v>
      </c>
      <c r="B89" s="91"/>
      <c r="C89" s="91"/>
    </row>
    <row r="90" spans="1:6" ht="15.75" thickBot="1" x14ac:dyDescent="0.3">
      <c r="A90" s="34"/>
    </row>
    <row r="91" spans="1:6" ht="15.75" thickBot="1" x14ac:dyDescent="0.3">
      <c r="A91" s="28" t="s">
        <v>199</v>
      </c>
      <c r="B91" s="30" t="s">
        <v>200</v>
      </c>
      <c r="C91" s="30" t="s">
        <v>140</v>
      </c>
    </row>
    <row r="92" spans="1:6" ht="15.75" thickBot="1" x14ac:dyDescent="0.3">
      <c r="A92" s="33" t="s">
        <v>141</v>
      </c>
      <c r="B92" s="32" t="s">
        <v>201</v>
      </c>
      <c r="C92" s="71"/>
    </row>
    <row r="93" spans="1:6" ht="15.75" thickBot="1" x14ac:dyDescent="0.3">
      <c r="A93" s="89" t="s">
        <v>8</v>
      </c>
      <c r="B93" s="90"/>
      <c r="C93" s="71">
        <v>0</v>
      </c>
    </row>
    <row r="96" spans="1:6" x14ac:dyDescent="0.25">
      <c r="A96" s="91" t="s">
        <v>202</v>
      </c>
      <c r="B96" s="91"/>
      <c r="C96" s="91"/>
    </row>
    <row r="97" spans="1:3" ht="15.75" thickBot="1" x14ac:dyDescent="0.3">
      <c r="A97" s="34"/>
    </row>
    <row r="98" spans="1:3" ht="26.25" thickBot="1" x14ac:dyDescent="0.3">
      <c r="A98" s="28">
        <v>4</v>
      </c>
      <c r="B98" s="30" t="s">
        <v>203</v>
      </c>
      <c r="C98" s="30" t="s">
        <v>140</v>
      </c>
    </row>
    <row r="99" spans="1:3" ht="15.75" thickBot="1" x14ac:dyDescent="0.3">
      <c r="A99" s="33" t="s">
        <v>192</v>
      </c>
      <c r="B99" s="32" t="s">
        <v>193</v>
      </c>
      <c r="C99" s="71"/>
    </row>
    <row r="100" spans="1:3" ht="15.75" thickBot="1" x14ac:dyDescent="0.3">
      <c r="A100" s="33" t="s">
        <v>199</v>
      </c>
      <c r="B100" s="32" t="s">
        <v>200</v>
      </c>
      <c r="C100" s="71"/>
    </row>
    <row r="101" spans="1:3" ht="15.75" thickBot="1" x14ac:dyDescent="0.3">
      <c r="A101" s="89" t="s">
        <v>8</v>
      </c>
      <c r="B101" s="90"/>
      <c r="C101" s="71">
        <v>0</v>
      </c>
    </row>
    <row r="104" spans="1:3" x14ac:dyDescent="0.25">
      <c r="A104" s="92" t="s">
        <v>204</v>
      </c>
      <c r="B104" s="92"/>
      <c r="C104" s="92"/>
    </row>
    <row r="105" spans="1:3" ht="15.75" thickBot="1" x14ac:dyDescent="0.3"/>
    <row r="106" spans="1:3" ht="15.75" thickBot="1" x14ac:dyDescent="0.3">
      <c r="A106" s="28">
        <v>5</v>
      </c>
      <c r="B106" s="40" t="s">
        <v>205</v>
      </c>
      <c r="C106" s="30" t="s">
        <v>140</v>
      </c>
    </row>
    <row r="107" spans="1:3" ht="15.75" thickBot="1" x14ac:dyDescent="0.3">
      <c r="A107" s="33" t="s">
        <v>141</v>
      </c>
      <c r="B107" s="32" t="s">
        <v>206</v>
      </c>
      <c r="C107" s="71"/>
    </row>
    <row r="108" spans="1:3" ht="15.75" thickBot="1" x14ac:dyDescent="0.3">
      <c r="A108" s="33" t="s">
        <v>143</v>
      </c>
      <c r="B108" s="32" t="s">
        <v>207</v>
      </c>
      <c r="C108" s="71"/>
    </row>
    <row r="109" spans="1:3" ht="15.75" thickBot="1" x14ac:dyDescent="0.3">
      <c r="A109" s="33" t="s">
        <v>145</v>
      </c>
      <c r="B109" s="32" t="s">
        <v>208</v>
      </c>
      <c r="C109" s="71"/>
    </row>
    <row r="110" spans="1:3" ht="15.75" thickBot="1" x14ac:dyDescent="0.3">
      <c r="A110" s="33" t="s">
        <v>147</v>
      </c>
      <c r="B110" s="32" t="s">
        <v>152</v>
      </c>
      <c r="C110" s="71"/>
    </row>
    <row r="111" spans="1:3" ht="15.75" thickBot="1" x14ac:dyDescent="0.3">
      <c r="A111" s="89" t="s">
        <v>173</v>
      </c>
      <c r="B111" s="90"/>
      <c r="C111" s="71">
        <v>0</v>
      </c>
    </row>
    <row r="113" spans="1:5" x14ac:dyDescent="0.25">
      <c r="A113" s="92" t="s">
        <v>209</v>
      </c>
      <c r="B113" s="92"/>
      <c r="C113" s="92"/>
    </row>
    <row r="114" spans="1:5" ht="15.75" thickBot="1" x14ac:dyDescent="0.3"/>
    <row r="115" spans="1:5" ht="15.75" thickBot="1" x14ac:dyDescent="0.3">
      <c r="A115" s="28">
        <v>6</v>
      </c>
      <c r="B115" s="40" t="s">
        <v>210</v>
      </c>
      <c r="C115" s="30" t="s">
        <v>162</v>
      </c>
      <c r="D115" s="30" t="s">
        <v>140</v>
      </c>
      <c r="E115" s="35"/>
    </row>
    <row r="116" spans="1:5" ht="15.75" thickBot="1" x14ac:dyDescent="0.3">
      <c r="A116" s="33" t="s">
        <v>141</v>
      </c>
      <c r="B116" s="32" t="s">
        <v>211</v>
      </c>
      <c r="C116" s="14"/>
      <c r="D116" s="71"/>
      <c r="E116" s="35"/>
    </row>
    <row r="117" spans="1:5" ht="15.75" thickBot="1" x14ac:dyDescent="0.3">
      <c r="A117" s="33" t="s">
        <v>143</v>
      </c>
      <c r="B117" s="32" t="s">
        <v>212</v>
      </c>
      <c r="C117" s="14"/>
      <c r="D117" s="71"/>
      <c r="E117" s="35"/>
    </row>
    <row r="118" spans="1:5" ht="15.75" thickBot="1" x14ac:dyDescent="0.3">
      <c r="A118" s="33" t="s">
        <v>145</v>
      </c>
      <c r="B118" s="32" t="s">
        <v>213</v>
      </c>
      <c r="C118" s="14"/>
      <c r="D118" s="71"/>
      <c r="E118" s="35"/>
    </row>
    <row r="119" spans="1:5" ht="15.75" thickBot="1" x14ac:dyDescent="0.3">
      <c r="A119" s="33"/>
      <c r="B119" s="32" t="s">
        <v>214</v>
      </c>
      <c r="C119" s="14"/>
      <c r="D119" s="71"/>
      <c r="E119" s="35"/>
    </row>
    <row r="120" spans="1:5" ht="15.75" thickBot="1" x14ac:dyDescent="0.3">
      <c r="A120" s="33"/>
      <c r="B120" s="32" t="s">
        <v>215</v>
      </c>
      <c r="C120" s="14"/>
      <c r="D120" s="71"/>
      <c r="E120" s="35"/>
    </row>
    <row r="121" spans="1:5" ht="15.75" thickBot="1" x14ac:dyDescent="0.3">
      <c r="A121" s="33"/>
      <c r="B121" s="32" t="s">
        <v>216</v>
      </c>
      <c r="C121" s="14"/>
      <c r="D121" s="71"/>
      <c r="E121" s="35"/>
    </row>
    <row r="122" spans="1:5" ht="15.75" thickBot="1" x14ac:dyDescent="0.3">
      <c r="A122" s="89" t="s">
        <v>173</v>
      </c>
      <c r="B122" s="90"/>
      <c r="C122" s="14"/>
      <c r="D122" s="71">
        <v>0</v>
      </c>
      <c r="E122" s="35"/>
    </row>
    <row r="124" spans="1:5" x14ac:dyDescent="0.25">
      <c r="A124" s="92" t="s">
        <v>217</v>
      </c>
      <c r="B124" s="92"/>
      <c r="C124" s="92"/>
    </row>
    <row r="125" spans="1:5" ht="15.75" thickBot="1" x14ac:dyDescent="0.3"/>
    <row r="126" spans="1:5" ht="39" thickBot="1" x14ac:dyDescent="0.3">
      <c r="A126" s="28"/>
      <c r="B126" s="41" t="s">
        <v>218</v>
      </c>
      <c r="C126" s="72" t="s">
        <v>140</v>
      </c>
    </row>
    <row r="127" spans="1:5" ht="26.25" thickBot="1" x14ac:dyDescent="0.3">
      <c r="A127" s="31" t="s">
        <v>141</v>
      </c>
      <c r="B127" s="32" t="s">
        <v>138</v>
      </c>
      <c r="C127" s="73">
        <f>C19</f>
        <v>0</v>
      </c>
    </row>
    <row r="128" spans="1:5" ht="26.25" thickBot="1" x14ac:dyDescent="0.3">
      <c r="A128" s="31" t="s">
        <v>143</v>
      </c>
      <c r="B128" s="32" t="s">
        <v>153</v>
      </c>
      <c r="C128" s="73">
        <f>C28</f>
        <v>0</v>
      </c>
    </row>
    <row r="129" spans="1:3" ht="15.75" thickBot="1" x14ac:dyDescent="0.3">
      <c r="A129" s="31" t="s">
        <v>145</v>
      </c>
      <c r="B129" s="32" t="s">
        <v>182</v>
      </c>
      <c r="C129" s="73">
        <f>C72</f>
        <v>0</v>
      </c>
    </row>
    <row r="130" spans="1:3" ht="26.25" thickBot="1" x14ac:dyDescent="0.3">
      <c r="A130" s="31" t="s">
        <v>147</v>
      </c>
      <c r="B130" s="32" t="s">
        <v>190</v>
      </c>
      <c r="C130" s="73">
        <f>C101</f>
        <v>0</v>
      </c>
    </row>
    <row r="131" spans="1:3" ht="15.75" thickBot="1" x14ac:dyDescent="0.3">
      <c r="A131" s="31" t="s">
        <v>149</v>
      </c>
      <c r="B131" s="32" t="s">
        <v>204</v>
      </c>
      <c r="C131" s="73">
        <f>C111</f>
        <v>0</v>
      </c>
    </row>
    <row r="132" spans="1:3" ht="15.75" customHeight="1" thickBot="1" x14ac:dyDescent="0.3">
      <c r="A132" s="89" t="s">
        <v>219</v>
      </c>
      <c r="B132" s="90"/>
      <c r="C132" s="73">
        <f>SUM(C127:C131)</f>
        <v>0</v>
      </c>
    </row>
    <row r="133" spans="1:3" ht="26.25" thickBot="1" x14ac:dyDescent="0.3">
      <c r="A133" s="31" t="s">
        <v>168</v>
      </c>
      <c r="B133" s="32" t="s">
        <v>220</v>
      </c>
      <c r="C133" s="73">
        <f>D122</f>
        <v>0</v>
      </c>
    </row>
    <row r="134" spans="1:3" ht="15.75" customHeight="1" thickBot="1" x14ac:dyDescent="0.3">
      <c r="A134" s="89" t="s">
        <v>221</v>
      </c>
      <c r="B134" s="90"/>
      <c r="C134" s="73">
        <f>ROUNDUP(SUM(C19,C28,D42,C52,C60,C72,C87,C93,C101,C111,D122),2)</f>
        <v>0</v>
      </c>
    </row>
  </sheetData>
  <mergeCells count="29">
    <mergeCell ref="A28:B28"/>
    <mergeCell ref="A9:C9"/>
    <mergeCell ref="A19:B19"/>
    <mergeCell ref="A21:C21"/>
    <mergeCell ref="A23:C23"/>
    <mergeCell ref="A78:C7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  <mergeCell ref="A72:B72"/>
    <mergeCell ref="A75:C75"/>
    <mergeCell ref="A134:B134"/>
    <mergeCell ref="A87:B87"/>
    <mergeCell ref="A89:C89"/>
    <mergeCell ref="A93:B93"/>
    <mergeCell ref="A96:C96"/>
    <mergeCell ref="A101:B101"/>
    <mergeCell ref="A104:C104"/>
    <mergeCell ref="A111:B111"/>
    <mergeCell ref="A113:C113"/>
    <mergeCell ref="A122:B122"/>
    <mergeCell ref="A124:C124"/>
    <mergeCell ref="A132:B1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11" workbookViewId="0">
      <selection activeCell="C24" sqref="C24"/>
    </sheetView>
  </sheetViews>
  <sheetFormatPr defaultRowHeight="15" x14ac:dyDescent="0.25"/>
  <cols>
    <col min="1" max="1" width="29.7109375" style="4" customWidth="1"/>
    <col min="2" max="2" width="34.28515625" style="6" customWidth="1"/>
    <col min="3" max="3" width="20.140625" style="6" customWidth="1"/>
  </cols>
  <sheetData>
    <row r="1" spans="1:3" x14ac:dyDescent="0.25">
      <c r="A1" s="96" t="s">
        <v>21</v>
      </c>
      <c r="B1" s="97"/>
      <c r="C1" s="98"/>
    </row>
    <row r="2" spans="1:3" x14ac:dyDescent="0.25">
      <c r="A2" s="99" t="s">
        <v>222</v>
      </c>
      <c r="B2" s="99" t="s">
        <v>223</v>
      </c>
      <c r="C2" s="101" t="s">
        <v>241</v>
      </c>
    </row>
    <row r="3" spans="1:3" x14ac:dyDescent="0.25">
      <c r="A3" s="100"/>
      <c r="B3" s="100"/>
      <c r="C3" s="102"/>
    </row>
    <row r="4" spans="1:3" ht="24" x14ac:dyDescent="0.25">
      <c r="A4" s="1" t="s">
        <v>224</v>
      </c>
      <c r="B4" s="42" t="s">
        <v>254</v>
      </c>
      <c r="C4" s="43">
        <v>0</v>
      </c>
    </row>
    <row r="5" spans="1:3" ht="24" x14ac:dyDescent="0.25">
      <c r="A5" s="1" t="s">
        <v>225</v>
      </c>
      <c r="B5" s="42" t="s">
        <v>254</v>
      </c>
      <c r="C5" s="43">
        <v>0</v>
      </c>
    </row>
    <row r="6" spans="1:3" ht="24" x14ac:dyDescent="0.25">
      <c r="A6" s="1" t="s">
        <v>226</v>
      </c>
      <c r="B6" s="42" t="s">
        <v>254</v>
      </c>
      <c r="C6" s="43">
        <v>0</v>
      </c>
    </row>
    <row r="7" spans="1:3" ht="24" x14ac:dyDescent="0.25">
      <c r="A7" s="1" t="s">
        <v>227</v>
      </c>
      <c r="B7" s="42" t="s">
        <v>254</v>
      </c>
      <c r="C7" s="43">
        <v>0</v>
      </c>
    </row>
    <row r="8" spans="1:3" ht="24" x14ac:dyDescent="0.25">
      <c r="A8" s="1" t="s">
        <v>228</v>
      </c>
      <c r="B8" s="42" t="s">
        <v>254</v>
      </c>
      <c r="C8" s="43">
        <v>0</v>
      </c>
    </row>
    <row r="9" spans="1:3" ht="36" x14ac:dyDescent="0.25">
      <c r="A9" s="1" t="s">
        <v>229</v>
      </c>
      <c r="B9" s="42" t="s">
        <v>254</v>
      </c>
      <c r="C9" s="43">
        <v>0</v>
      </c>
    </row>
    <row r="10" spans="1:3" ht="36" x14ac:dyDescent="0.25">
      <c r="A10" s="1" t="s">
        <v>230</v>
      </c>
      <c r="B10" s="42" t="s">
        <v>254</v>
      </c>
      <c r="C10" s="43">
        <v>0</v>
      </c>
    </row>
    <row r="11" spans="1:3" ht="24" x14ac:dyDescent="0.25">
      <c r="A11" s="1" t="s">
        <v>231</v>
      </c>
      <c r="B11" s="42" t="s">
        <v>254</v>
      </c>
      <c r="C11" s="43">
        <v>0</v>
      </c>
    </row>
    <row r="12" spans="1:3" ht="36" x14ac:dyDescent="0.25">
      <c r="A12" s="1" t="s">
        <v>232</v>
      </c>
      <c r="B12" s="42" t="s">
        <v>254</v>
      </c>
      <c r="C12" s="43">
        <v>0</v>
      </c>
    </row>
    <row r="13" spans="1:3" ht="24" x14ac:dyDescent="0.25">
      <c r="A13" s="1" t="s">
        <v>233</v>
      </c>
      <c r="B13" s="42" t="s">
        <v>254</v>
      </c>
      <c r="C13" s="43">
        <v>0</v>
      </c>
    </row>
    <row r="14" spans="1:3" ht="24" x14ac:dyDescent="0.25">
      <c r="A14" s="1" t="s">
        <v>177</v>
      </c>
      <c r="B14" s="42" t="s">
        <v>254</v>
      </c>
      <c r="C14" s="43">
        <v>0</v>
      </c>
    </row>
    <row r="15" spans="1:3" ht="24" x14ac:dyDescent="0.25">
      <c r="A15" s="2" t="s">
        <v>234</v>
      </c>
      <c r="B15" s="2" t="s">
        <v>255</v>
      </c>
      <c r="C15" s="44">
        <f>SUM(C4:C14)</f>
        <v>0</v>
      </c>
    </row>
    <row r="16" spans="1:3" ht="36" x14ac:dyDescent="0.25">
      <c r="A16" s="1" t="s">
        <v>235</v>
      </c>
      <c r="B16" s="42" t="s">
        <v>256</v>
      </c>
      <c r="C16" s="45">
        <f>ROUNDUP(C15*2%,2)</f>
        <v>0</v>
      </c>
    </row>
    <row r="17" spans="1:3" ht="36" x14ac:dyDescent="0.25">
      <c r="A17" s="1" t="s">
        <v>236</v>
      </c>
      <c r="B17" s="42" t="s">
        <v>256</v>
      </c>
      <c r="C17" s="45">
        <f>ROUNDUP(C15*2%,2)</f>
        <v>0</v>
      </c>
    </row>
    <row r="18" spans="1:3" ht="48" x14ac:dyDescent="0.25">
      <c r="A18" s="1" t="s">
        <v>237</v>
      </c>
      <c r="B18" s="2" t="s">
        <v>257</v>
      </c>
      <c r="C18" s="46">
        <f>C15+C16+C17</f>
        <v>0</v>
      </c>
    </row>
    <row r="19" spans="1:3" ht="24" x14ac:dyDescent="0.25">
      <c r="A19" s="2" t="s">
        <v>238</v>
      </c>
      <c r="B19" s="2" t="s">
        <v>239</v>
      </c>
      <c r="C19" s="44">
        <f>'IV D - CUSTO DE PESSOAL'!D3</f>
        <v>0</v>
      </c>
    </row>
    <row r="20" spans="1:3" x14ac:dyDescent="0.25">
      <c r="A20" s="82" t="s">
        <v>240</v>
      </c>
      <c r="B20" s="82"/>
      <c r="C20" s="47">
        <f>C18+C19</f>
        <v>0</v>
      </c>
    </row>
    <row r="21" spans="1:3" x14ac:dyDescent="0.25">
      <c r="A21" s="82" t="s">
        <v>258</v>
      </c>
      <c r="B21" s="82"/>
      <c r="C21" s="47">
        <f>C20*12</f>
        <v>0</v>
      </c>
    </row>
  </sheetData>
  <mergeCells count="6">
    <mergeCell ref="A21:B21"/>
    <mergeCell ref="A1:C1"/>
    <mergeCell ref="A2:A3"/>
    <mergeCell ref="B2:B3"/>
    <mergeCell ref="C2:C3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ALIMENTAÇÃO COMPLEMENTAR</vt:lpstr>
      <vt:lpstr>IV B - FORMULAS INFANTIS</vt:lpstr>
      <vt:lpstr>IV C - CUSTO UNITARIO E TOTAL</vt:lpstr>
      <vt:lpstr>IV D - CUSTO DE PESSOAL</vt:lpstr>
      <vt:lpstr>IV E - PLANILHA ABERTA PESSOAL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2023-05-31T19:05:21Z</dcterms:created>
  <dcterms:modified xsi:type="dcterms:W3CDTF">2024-04-12T12:41:09Z</dcterms:modified>
</cp:coreProperties>
</file>